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165" windowWidth="7650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<sst xmlns="http://schemas.openxmlformats.org/spreadsheetml/2006/main" count="205" uniqueCount="116">
  <si>
    <t>Asphyxiation</t>
  </si>
  <si>
    <t>Catashtophic Failure</t>
  </si>
  <si>
    <t>Drowning</t>
  </si>
  <si>
    <t>Electrocution</t>
  </si>
  <si>
    <t>Explosives</t>
  </si>
  <si>
    <t>Fall from Heights</t>
  </si>
  <si>
    <t>Fall of Roof/Sides/Highwall</t>
  </si>
  <si>
    <t>Fire</t>
  </si>
  <si>
    <t>Gas Ignition Explosion</t>
  </si>
  <si>
    <t>Inrush</t>
  </si>
  <si>
    <t>Other</t>
  </si>
  <si>
    <t>Other Explosion</t>
  </si>
  <si>
    <t>Outburst</t>
  </si>
  <si>
    <t>Pressure Vessel Explosion</t>
  </si>
  <si>
    <t>Tyre Explosion</t>
  </si>
  <si>
    <t>Unknown</t>
  </si>
  <si>
    <t>Windblast</t>
  </si>
  <si>
    <t>Uncontrolled Release of Energy</t>
  </si>
  <si>
    <t>Unintended Operation of Equipment</t>
  </si>
  <si>
    <t>Access</t>
  </si>
  <si>
    <t>Belt Conveyor</t>
  </si>
  <si>
    <t>Bins</t>
  </si>
  <si>
    <t>Buildings/Structures</t>
  </si>
  <si>
    <t>Continuous Miner</t>
  </si>
  <si>
    <t>Cranes / Lifting</t>
  </si>
  <si>
    <t>Crushers</t>
  </si>
  <si>
    <t>Cutting and Welding</t>
  </si>
  <si>
    <t>Drill Rig</t>
  </si>
  <si>
    <t>Earthmoving Other</t>
  </si>
  <si>
    <t>Electrical Equipment</t>
  </si>
  <si>
    <t>Excavator/Dragline/Shovel</t>
  </si>
  <si>
    <t>Handheld Equipment</t>
  </si>
  <si>
    <t>Load Haul Dump - LHD</t>
  </si>
  <si>
    <t>Longwall</t>
  </si>
  <si>
    <t>Man Transport</t>
  </si>
  <si>
    <t>No Equipment</t>
  </si>
  <si>
    <t>Non-Belt Conveyor</t>
  </si>
  <si>
    <t>Process Plant</t>
  </si>
  <si>
    <t>Pumps/Compressors</t>
  </si>
  <si>
    <t>Shuttle Car</t>
  </si>
  <si>
    <t>Stockpiles</t>
  </si>
  <si>
    <t>Trains/Locos</t>
  </si>
  <si>
    <t>Truck</t>
  </si>
  <si>
    <t>Winders</t>
  </si>
  <si>
    <t>Workshop</t>
  </si>
  <si>
    <t>Accident Location</t>
  </si>
  <si>
    <t>Dam/River</t>
  </si>
  <si>
    <t>Mining Area</t>
  </si>
  <si>
    <t>Road/Roadway</t>
  </si>
  <si>
    <t>Surface</t>
  </si>
  <si>
    <t>Yard</t>
  </si>
  <si>
    <t>Activity at Time of Accident</t>
  </si>
  <si>
    <t>Loading/Unloading</t>
  </si>
  <si>
    <t>Maintenance</t>
  </si>
  <si>
    <t>Production</t>
  </si>
  <si>
    <t>Support Services</t>
  </si>
  <si>
    <t>Transport</t>
  </si>
  <si>
    <t>AUST</t>
  </si>
  <si>
    <t>US</t>
  </si>
  <si>
    <t>USA</t>
  </si>
  <si>
    <t>Equipment Involved Post 95 Aust and US)</t>
  </si>
  <si>
    <t>AUST (Post 95)</t>
  </si>
  <si>
    <t>AUST (Pre 95)</t>
  </si>
  <si>
    <t>Open Cut</t>
  </si>
  <si>
    <t>Underground</t>
  </si>
  <si>
    <t>Australia</t>
  </si>
  <si>
    <t>Canada</t>
  </si>
  <si>
    <t>New Zealand</t>
  </si>
  <si>
    <t>United Kingdom</t>
  </si>
  <si>
    <t>United States</t>
  </si>
  <si>
    <t>Total</t>
  </si>
  <si>
    <t>China</t>
  </si>
  <si>
    <t>France</t>
  </si>
  <si>
    <t>India</t>
  </si>
  <si>
    <t>Japan</t>
  </si>
  <si>
    <t>Germany</t>
  </si>
  <si>
    <t>Poland</t>
  </si>
  <si>
    <t>Russia</t>
  </si>
  <si>
    <t>South Africa</t>
  </si>
  <si>
    <t>Ukraine</t>
  </si>
  <si>
    <t>Yugoslavia</t>
  </si>
  <si>
    <t>Zimbabwe</t>
  </si>
  <si>
    <t>Coal</t>
  </si>
  <si>
    <t>Non-Coal</t>
  </si>
  <si>
    <t xml:space="preserve">AUS </t>
  </si>
  <si>
    <t>Procedural Error</t>
  </si>
  <si>
    <t>Misconduct</t>
  </si>
  <si>
    <t>Competency Error</t>
  </si>
  <si>
    <t>No Human Error</t>
  </si>
  <si>
    <t>Fitness For Work</t>
  </si>
  <si>
    <t>Incidents</t>
  </si>
  <si>
    <t>Fatalities</t>
  </si>
  <si>
    <t>Open-Cut</t>
  </si>
  <si>
    <t>Equipment Fit for Purpose Aspects</t>
  </si>
  <si>
    <t>Blockage</t>
  </si>
  <si>
    <t>Brakes</t>
  </si>
  <si>
    <t>Isolation</t>
  </si>
  <si>
    <t>None</t>
  </si>
  <si>
    <t>Remote Control</t>
  </si>
  <si>
    <t>Rope</t>
  </si>
  <si>
    <t>Guarding/Access/Egress</t>
  </si>
  <si>
    <t>ROPS/FOPS</t>
  </si>
  <si>
    <t>Structural Failure</t>
  </si>
  <si>
    <t>Temporary Roof Support</t>
  </si>
  <si>
    <t>Tyres/Rims</t>
  </si>
  <si>
    <t xml:space="preserve">Agent of Fatality </t>
  </si>
  <si>
    <t>Management and Human Behaviour Australia Vs. United States (Post 95)</t>
  </si>
  <si>
    <t>Equipment Breakdown for Australia and United States (since 1995) by fatality</t>
  </si>
  <si>
    <t>Equipment Breakdown for Australia and United States (since 1995) by percentage</t>
  </si>
  <si>
    <t>Mine Type Breakdown</t>
  </si>
  <si>
    <t>Coal Mines Breakdown</t>
  </si>
  <si>
    <t>Non-Coal Mines breakdown</t>
  </si>
  <si>
    <t>Differences in Fatalities and Incidents</t>
  </si>
  <si>
    <t>%</t>
  </si>
  <si>
    <t>Operation Type Type Breakdown</t>
  </si>
  <si>
    <t>Contact with Moving/Rotating Plant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</si>
</sst>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8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sz val="9.25"/>
      <name val="Arial"/>
      <family val="0"/>
    </font>
    <font>
      <b/>
      <sz val="14"/>
      <name val="Arial"/>
      <family val="2"/>
    </font>
    <font>
      <b/>
      <sz val="11.5"/>
      <name val="Arial"/>
      <family val="0"/>
    </font>
    <font>
      <sz val="9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b/>
      <sz val="18"/>
      <name val="Arial"/>
      <family val="2"/>
    </font>
    <font>
      <b/>
      <sz val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Agent of Fatality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Sheet1!$A$4:$A$23</c:f>
              <c:strCache>
                <c:ptCount val="20"/>
                <c:pt idx="0">
                  <c:v>Fall of Roof/Sides/Highwall</c:v>
                </c:pt>
                <c:pt idx="1">
                  <c:v>Other</c:v>
                </c:pt>
                <c:pt idx="2">
                  <c:v>Unintended Operation of Equipment</c:v>
                </c:pt>
                <c:pt idx="3">
                  <c:v>Contact with Moving/Rotating Plant</c:v>
                </c:pt>
                <c:pt idx="4">
                  <c:v>Fall from Heights</c:v>
                </c:pt>
                <c:pt idx="5">
                  <c:v>Gas Ignition Explosion</c:v>
                </c:pt>
                <c:pt idx="6">
                  <c:v>Electrocution</c:v>
                </c:pt>
                <c:pt idx="7">
                  <c:v>Asphyxiation</c:v>
                </c:pt>
                <c:pt idx="8">
                  <c:v>Uncontrolled Release of Energy</c:v>
                </c:pt>
                <c:pt idx="9">
                  <c:v>Drowning</c:v>
                </c:pt>
                <c:pt idx="10">
                  <c:v>Explosives</c:v>
                </c:pt>
                <c:pt idx="11">
                  <c:v>Unknown</c:v>
                </c:pt>
                <c:pt idx="12">
                  <c:v>Fire</c:v>
                </c:pt>
                <c:pt idx="13">
                  <c:v>Other Explosion</c:v>
                </c:pt>
                <c:pt idx="14">
                  <c:v>Catashtophic Failure</c:v>
                </c:pt>
                <c:pt idx="15">
                  <c:v>Outburst</c:v>
                </c:pt>
                <c:pt idx="16">
                  <c:v>Inrush</c:v>
                </c:pt>
                <c:pt idx="17">
                  <c:v>Tyre Explosion</c:v>
                </c:pt>
                <c:pt idx="18">
                  <c:v>Pressure Vessel Explosion</c:v>
                </c:pt>
                <c:pt idx="19">
                  <c:v>Windblast</c:v>
                </c:pt>
              </c:strCache>
            </c:strRef>
          </c:cat>
          <c:val>
            <c:numRef>
              <c:f>Sheet1!$B$4:$B$23</c:f>
              <c:numCache>
                <c:ptCount val="20"/>
                <c:pt idx="0">
                  <c:v>685</c:v>
                </c:pt>
                <c:pt idx="1">
                  <c:v>423</c:v>
                </c:pt>
                <c:pt idx="2">
                  <c:v>360</c:v>
                </c:pt>
                <c:pt idx="3">
                  <c:v>291</c:v>
                </c:pt>
                <c:pt idx="4">
                  <c:v>261</c:v>
                </c:pt>
                <c:pt idx="5">
                  <c:v>147</c:v>
                </c:pt>
                <c:pt idx="6">
                  <c:v>127</c:v>
                </c:pt>
                <c:pt idx="7">
                  <c:v>91</c:v>
                </c:pt>
                <c:pt idx="8">
                  <c:v>88</c:v>
                </c:pt>
                <c:pt idx="9">
                  <c:v>76</c:v>
                </c:pt>
                <c:pt idx="10">
                  <c:v>62</c:v>
                </c:pt>
                <c:pt idx="11">
                  <c:v>46</c:v>
                </c:pt>
                <c:pt idx="12">
                  <c:v>37</c:v>
                </c:pt>
                <c:pt idx="13">
                  <c:v>29</c:v>
                </c:pt>
                <c:pt idx="14">
                  <c:v>28</c:v>
                </c:pt>
                <c:pt idx="15">
                  <c:v>24</c:v>
                </c:pt>
                <c:pt idx="16">
                  <c:v>19</c:v>
                </c:pt>
                <c:pt idx="17">
                  <c:v>15</c:v>
                </c:pt>
                <c:pt idx="18">
                  <c:v>7</c:v>
                </c:pt>
                <c:pt idx="19">
                  <c:v>3</c:v>
                </c:pt>
              </c:numCache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Equipment involved in accidents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Pre 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Sheet1!$J$37:$J$63</c:f>
              <c:numCache>
                <c:ptCount val="27"/>
                <c:pt idx="0">
                  <c:v>0.4240882103477523</c:v>
                </c:pt>
                <c:pt idx="1">
                  <c:v>2.1204410517387617</c:v>
                </c:pt>
                <c:pt idx="2">
                  <c:v>1.441899915182358</c:v>
                </c:pt>
                <c:pt idx="3">
                  <c:v>1.2722646310432568</c:v>
                </c:pt>
                <c:pt idx="4">
                  <c:v>5.343511450381679</c:v>
                </c:pt>
                <c:pt idx="5">
                  <c:v>2.205258693808312</c:v>
                </c:pt>
                <c:pt idx="6">
                  <c:v>0.5937234944868532</c:v>
                </c:pt>
                <c:pt idx="7">
                  <c:v>0.9329940627650551</c:v>
                </c:pt>
                <c:pt idx="8">
                  <c:v>2.7141645462256148</c:v>
                </c:pt>
                <c:pt idx="9">
                  <c:v>2.7989821882951653</c:v>
                </c:pt>
                <c:pt idx="10">
                  <c:v>2.1204410517387617</c:v>
                </c:pt>
                <c:pt idx="11">
                  <c:v>0.6785411365564037</c:v>
                </c:pt>
                <c:pt idx="12">
                  <c:v>3.2230703986429172</c:v>
                </c:pt>
                <c:pt idx="13">
                  <c:v>6.4461407972858344</c:v>
                </c:pt>
                <c:pt idx="14">
                  <c:v>0.4240882103477523</c:v>
                </c:pt>
                <c:pt idx="15">
                  <c:v>0.8481764206955046</c:v>
                </c:pt>
                <c:pt idx="16">
                  <c:v>33.50296861747243</c:v>
                </c:pt>
                <c:pt idx="17">
                  <c:v>0.16963528413910092</c:v>
                </c:pt>
                <c:pt idx="18">
                  <c:v>13.316369804919423</c:v>
                </c:pt>
                <c:pt idx="19">
                  <c:v>0.08481764206955046</c:v>
                </c:pt>
                <c:pt idx="20">
                  <c:v>1.102629346904156</c:v>
                </c:pt>
                <c:pt idx="21">
                  <c:v>2.2900763358778624</c:v>
                </c:pt>
                <c:pt idx="22">
                  <c:v>0.5089058524173028</c:v>
                </c:pt>
                <c:pt idx="23">
                  <c:v>5.51314673452078</c:v>
                </c:pt>
                <c:pt idx="24">
                  <c:v>4.664970313825275</c:v>
                </c:pt>
                <c:pt idx="25">
                  <c:v>4.664970313825275</c:v>
                </c:pt>
                <c:pt idx="26">
                  <c:v>0.5937234944868532</c:v>
                </c:pt>
              </c:numCache>
            </c:numRef>
          </c:val>
        </c:ser>
        <c:ser>
          <c:idx val="1"/>
          <c:order val="1"/>
          <c:tx>
            <c:v>Post 1995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Sheet1!$D$37:$D$64</c:f>
              <c:numCache>
                <c:ptCount val="28"/>
                <c:pt idx="0">
                  <c:v>2.4271844660194173</c:v>
                </c:pt>
                <c:pt idx="1">
                  <c:v>2.912621359223301</c:v>
                </c:pt>
                <c:pt idx="2">
                  <c:v>0</c:v>
                </c:pt>
                <c:pt idx="3">
                  <c:v>0.48543689320388345</c:v>
                </c:pt>
                <c:pt idx="4">
                  <c:v>3.8834951456310676</c:v>
                </c:pt>
                <c:pt idx="5">
                  <c:v>4.854368932038835</c:v>
                </c:pt>
                <c:pt idx="6">
                  <c:v>1.4563106796116505</c:v>
                </c:pt>
                <c:pt idx="7">
                  <c:v>1.4563106796116505</c:v>
                </c:pt>
                <c:pt idx="8">
                  <c:v>3.3980582524271843</c:v>
                </c:pt>
                <c:pt idx="9">
                  <c:v>2.912621359223301</c:v>
                </c:pt>
                <c:pt idx="10">
                  <c:v>1.4563106796116505</c:v>
                </c:pt>
                <c:pt idx="11">
                  <c:v>2.912621359223301</c:v>
                </c:pt>
                <c:pt idx="12">
                  <c:v>1.4563106796116505</c:v>
                </c:pt>
                <c:pt idx="13">
                  <c:v>11.165048543689322</c:v>
                </c:pt>
                <c:pt idx="14">
                  <c:v>0</c:v>
                </c:pt>
                <c:pt idx="15">
                  <c:v>1.9417475728155338</c:v>
                </c:pt>
                <c:pt idx="16">
                  <c:v>23.300970873786408</c:v>
                </c:pt>
                <c:pt idx="17">
                  <c:v>0</c:v>
                </c:pt>
                <c:pt idx="18">
                  <c:v>11.650485436893204</c:v>
                </c:pt>
                <c:pt idx="19">
                  <c:v>1.9417475728155338</c:v>
                </c:pt>
                <c:pt idx="20">
                  <c:v>1.4563106796116505</c:v>
                </c:pt>
                <c:pt idx="21">
                  <c:v>0.48543689320388345</c:v>
                </c:pt>
                <c:pt idx="22">
                  <c:v>0</c:v>
                </c:pt>
                <c:pt idx="23">
                  <c:v>0</c:v>
                </c:pt>
                <c:pt idx="24">
                  <c:v>10.679611650485436</c:v>
                </c:pt>
                <c:pt idx="25">
                  <c:v>7.281553398058252</c:v>
                </c:pt>
                <c:pt idx="26">
                  <c:v>0.48543689320388345</c:v>
                </c:pt>
                <c:pt idx="27">
                  <c:v>0</c:v>
                </c:pt>
              </c:numCache>
            </c:numRef>
          </c:val>
        </c:ser>
        <c:axId val="1283737"/>
        <c:axId val="11553634"/>
      </c:barChart>
      <c:catAx>
        <c:axId val="128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Equipment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No. 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Mine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Open-Cut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Sheet1!$A$216:$A$231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India</c:v>
                </c:pt>
                <c:pt idx="9">
                  <c:v>Japan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Sheet1!$B$216:$B$231</c:f>
              <c:numCache>
                <c:ptCount val="16"/>
                <c:pt idx="0">
                  <c:v>383</c:v>
                </c:pt>
                <c:pt idx="1">
                  <c:v>588</c:v>
                </c:pt>
                <c:pt idx="2">
                  <c:v>140</c:v>
                </c:pt>
                <c:pt idx="3">
                  <c:v>46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Underground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Sheet1!$A$216:$A$231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India</c:v>
                </c:pt>
                <c:pt idx="9">
                  <c:v>Japan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Sheet1!$C$216:$C$231</c:f>
              <c:numCache>
                <c:ptCount val="16"/>
                <c:pt idx="0">
                  <c:v>941</c:v>
                </c:pt>
                <c:pt idx="1">
                  <c:v>380</c:v>
                </c:pt>
                <c:pt idx="2">
                  <c:v>47</c:v>
                </c:pt>
                <c:pt idx="3">
                  <c:v>109</c:v>
                </c:pt>
                <c:pt idx="4">
                  <c:v>48</c:v>
                </c:pt>
                <c:pt idx="5">
                  <c:v>29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Sheet1!$A$216:$A$231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India</c:v>
                </c:pt>
                <c:pt idx="9">
                  <c:v>Japan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Sheet1!$D$216:$D$231</c:f>
              <c:numCache>
                <c:ptCount val="16"/>
                <c:pt idx="0">
                  <c:v>54</c:v>
                </c:pt>
                <c:pt idx="1">
                  <c:v>8</c:v>
                </c:pt>
                <c:pt idx="2">
                  <c:v>25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6873843"/>
        <c:axId val="63429132"/>
      </c:barChart>
      <c:catAx>
        <c:axId val="3687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3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Operation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Sheet1!$A$243:$A$258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Japan</c:v>
                </c:pt>
                <c:pt idx="9">
                  <c:v>India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Sheet1!$B$243:$B$258</c:f>
              <c:numCache>
                <c:ptCount val="16"/>
                <c:pt idx="0">
                  <c:v>636</c:v>
                </c:pt>
                <c:pt idx="1">
                  <c:v>459</c:v>
                </c:pt>
                <c:pt idx="2">
                  <c:v>55</c:v>
                </c:pt>
                <c:pt idx="3">
                  <c:v>105</c:v>
                </c:pt>
                <c:pt idx="4">
                  <c:v>48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Non-Coal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Sheet1!$A$243:$A$258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Japan</c:v>
                </c:pt>
                <c:pt idx="9">
                  <c:v>India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Sheet1!$C$243:$C$258</c:f>
              <c:numCache>
                <c:ptCount val="16"/>
                <c:pt idx="0">
                  <c:v>658</c:v>
                </c:pt>
                <c:pt idx="1">
                  <c:v>526</c:v>
                </c:pt>
                <c:pt idx="2">
                  <c:v>131</c:v>
                </c:pt>
                <c:pt idx="3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Sheet1!$A$243:$A$258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China</c:v>
                </c:pt>
                <c:pt idx="5">
                  <c:v>Poland</c:v>
                </c:pt>
                <c:pt idx="6">
                  <c:v>Canada</c:v>
                </c:pt>
                <c:pt idx="7">
                  <c:v>Ukraine</c:v>
                </c:pt>
                <c:pt idx="8">
                  <c:v>Japan</c:v>
                </c:pt>
                <c:pt idx="9">
                  <c:v>India</c:v>
                </c:pt>
                <c:pt idx="10">
                  <c:v>Russia</c:v>
                </c:pt>
                <c:pt idx="11">
                  <c:v>Yugoslavia</c:v>
                </c:pt>
                <c:pt idx="12">
                  <c:v>France</c:v>
                </c:pt>
                <c:pt idx="13">
                  <c:v>Germany</c:v>
                </c:pt>
                <c:pt idx="14">
                  <c:v>South Africa</c:v>
                </c:pt>
                <c:pt idx="15">
                  <c:v>Zimbabwe</c:v>
                </c:pt>
              </c:strCache>
            </c:strRef>
          </c:cat>
          <c:val>
            <c:numRef>
              <c:f>Sheet1!$D$243:$D$258</c:f>
              <c:numCache>
                <c:ptCount val="16"/>
                <c:pt idx="0">
                  <c:v>41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3991277"/>
        <c:axId val="37486038"/>
      </c:bar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Coal Mines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Open-Cut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Sheet1!$A$273:$A$288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New Zealand</c:v>
                </c:pt>
                <c:pt idx="4">
                  <c:v>China</c:v>
                </c:pt>
                <c:pt idx="5">
                  <c:v>Poland</c:v>
                </c:pt>
                <c:pt idx="6">
                  <c:v>Ukraine</c:v>
                </c:pt>
                <c:pt idx="7">
                  <c:v>Japan</c:v>
                </c:pt>
                <c:pt idx="8">
                  <c:v>India</c:v>
                </c:pt>
                <c:pt idx="9">
                  <c:v>Russia</c:v>
                </c:pt>
                <c:pt idx="10">
                  <c:v>Yugoslavia</c:v>
                </c:pt>
                <c:pt idx="11">
                  <c:v>France</c:v>
                </c:pt>
                <c:pt idx="12">
                  <c:v>Germany</c:v>
                </c:pt>
                <c:pt idx="13">
                  <c:v>South Africa</c:v>
                </c:pt>
                <c:pt idx="14">
                  <c:v>Zimbabwe</c:v>
                </c:pt>
                <c:pt idx="15">
                  <c:v>Canada</c:v>
                </c:pt>
              </c:strCache>
            </c:strRef>
          </c:cat>
          <c:val>
            <c:numRef>
              <c:f>Sheet1!$B$273:$B$288</c:f>
              <c:numCache>
                <c:ptCount val="16"/>
                <c:pt idx="0">
                  <c:v>87</c:v>
                </c:pt>
                <c:pt idx="1">
                  <c:v>143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Underground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Sheet1!$A$273:$A$288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New Zealand</c:v>
                </c:pt>
                <c:pt idx="4">
                  <c:v>China</c:v>
                </c:pt>
                <c:pt idx="5">
                  <c:v>Poland</c:v>
                </c:pt>
                <c:pt idx="6">
                  <c:v>Ukraine</c:v>
                </c:pt>
                <c:pt idx="7">
                  <c:v>Japan</c:v>
                </c:pt>
                <c:pt idx="8">
                  <c:v>India</c:v>
                </c:pt>
                <c:pt idx="9">
                  <c:v>Russia</c:v>
                </c:pt>
                <c:pt idx="10">
                  <c:v>Yugoslavia</c:v>
                </c:pt>
                <c:pt idx="11">
                  <c:v>France</c:v>
                </c:pt>
                <c:pt idx="12">
                  <c:v>Germany</c:v>
                </c:pt>
                <c:pt idx="13">
                  <c:v>South Africa</c:v>
                </c:pt>
                <c:pt idx="14">
                  <c:v>Zimbabwe</c:v>
                </c:pt>
                <c:pt idx="15">
                  <c:v>Canada</c:v>
                </c:pt>
              </c:strCache>
            </c:strRef>
          </c:cat>
          <c:val>
            <c:numRef>
              <c:f>Sheet1!$C$273:$C$288</c:f>
              <c:numCache>
                <c:ptCount val="16"/>
                <c:pt idx="0">
                  <c:v>556</c:v>
                </c:pt>
                <c:pt idx="1">
                  <c:v>301</c:v>
                </c:pt>
                <c:pt idx="2">
                  <c:v>95</c:v>
                </c:pt>
                <c:pt idx="3">
                  <c:v>37</c:v>
                </c:pt>
                <c:pt idx="4">
                  <c:v>48</c:v>
                </c:pt>
                <c:pt idx="5">
                  <c:v>29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Sheet1!$A$273:$A$288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New Zealand</c:v>
                </c:pt>
                <c:pt idx="4">
                  <c:v>China</c:v>
                </c:pt>
                <c:pt idx="5">
                  <c:v>Poland</c:v>
                </c:pt>
                <c:pt idx="6">
                  <c:v>Ukraine</c:v>
                </c:pt>
                <c:pt idx="7">
                  <c:v>Japan</c:v>
                </c:pt>
                <c:pt idx="8">
                  <c:v>India</c:v>
                </c:pt>
                <c:pt idx="9">
                  <c:v>Russia</c:v>
                </c:pt>
                <c:pt idx="10">
                  <c:v>Yugoslavia</c:v>
                </c:pt>
                <c:pt idx="11">
                  <c:v>France</c:v>
                </c:pt>
                <c:pt idx="12">
                  <c:v>Germany</c:v>
                </c:pt>
                <c:pt idx="13">
                  <c:v>South Africa</c:v>
                </c:pt>
                <c:pt idx="14">
                  <c:v>Zimbabwe</c:v>
                </c:pt>
                <c:pt idx="15">
                  <c:v>Canada</c:v>
                </c:pt>
              </c:strCache>
            </c:strRef>
          </c:cat>
          <c:val>
            <c:numRef>
              <c:f>Sheet1!$D$273:$D$288</c:f>
              <c:numCache>
                <c:ptCount val="16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30023"/>
        <c:axId val="16470208"/>
      </c:bar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Non-Coal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Open Cut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Sheet1!$A$302:$A$317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Canada</c:v>
                </c:pt>
                <c:pt idx="5">
                  <c:v>China</c:v>
                </c:pt>
                <c:pt idx="6">
                  <c:v>France</c:v>
                </c:pt>
                <c:pt idx="7">
                  <c:v>Germany</c:v>
                </c:pt>
                <c:pt idx="8">
                  <c:v>India</c:v>
                </c:pt>
                <c:pt idx="9">
                  <c:v>Japan</c:v>
                </c:pt>
                <c:pt idx="10">
                  <c:v>Poland</c:v>
                </c:pt>
                <c:pt idx="11">
                  <c:v>Russia</c:v>
                </c:pt>
                <c:pt idx="12">
                  <c:v>South Africa</c:v>
                </c:pt>
                <c:pt idx="13">
                  <c:v>Ukraine</c:v>
                </c:pt>
                <c:pt idx="14">
                  <c:v>Yugoslavia</c:v>
                </c:pt>
                <c:pt idx="15">
                  <c:v>Zimbabwe</c:v>
                </c:pt>
              </c:strCache>
            </c:strRef>
          </c:cat>
          <c:val>
            <c:numRef>
              <c:f>Sheet1!$B$302:$B$317</c:f>
              <c:numCache>
                <c:ptCount val="16"/>
                <c:pt idx="0">
                  <c:v>288</c:v>
                </c:pt>
                <c:pt idx="1">
                  <c:v>445</c:v>
                </c:pt>
                <c:pt idx="2">
                  <c:v>123</c:v>
                </c:pt>
                <c:pt idx="3">
                  <c:v>40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Underground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Sheet1!$A$302:$A$317</c:f>
              <c:strCache>
                <c:ptCount val="16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United Kingdom</c:v>
                </c:pt>
                <c:pt idx="4">
                  <c:v>Canada</c:v>
                </c:pt>
                <c:pt idx="5">
                  <c:v>China</c:v>
                </c:pt>
                <c:pt idx="6">
                  <c:v>France</c:v>
                </c:pt>
                <c:pt idx="7">
                  <c:v>Germany</c:v>
                </c:pt>
                <c:pt idx="8">
                  <c:v>India</c:v>
                </c:pt>
                <c:pt idx="9">
                  <c:v>Japan</c:v>
                </c:pt>
                <c:pt idx="10">
                  <c:v>Poland</c:v>
                </c:pt>
                <c:pt idx="11">
                  <c:v>Russia</c:v>
                </c:pt>
                <c:pt idx="12">
                  <c:v>South Africa</c:v>
                </c:pt>
                <c:pt idx="13">
                  <c:v>Ukraine</c:v>
                </c:pt>
                <c:pt idx="14">
                  <c:v>Yugoslavia</c:v>
                </c:pt>
                <c:pt idx="15">
                  <c:v>Zimbabwe</c:v>
                </c:pt>
              </c:strCache>
            </c:strRef>
          </c:cat>
          <c:val>
            <c:numRef>
              <c:f>Sheet1!$C$302:$C$317</c:f>
              <c:numCache>
                <c:ptCount val="16"/>
                <c:pt idx="0">
                  <c:v>381</c:v>
                </c:pt>
                <c:pt idx="1">
                  <c:v>79</c:v>
                </c:pt>
                <c:pt idx="2">
                  <c:v>5</c:v>
                </c:pt>
                <c:pt idx="3">
                  <c:v>14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4014145"/>
        <c:axId val="59018442"/>
      </c:bar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Management and Human Behaviours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Australia (Post 1995)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Sheet1!$A$333:$A$337</c:f>
              <c:strCache>
                <c:ptCount val="5"/>
                <c:pt idx="0">
                  <c:v>Procedural Error</c:v>
                </c:pt>
                <c:pt idx="1">
                  <c:v>Misconduct</c:v>
                </c:pt>
                <c:pt idx="2">
                  <c:v>Competency Error</c:v>
                </c:pt>
                <c:pt idx="3">
                  <c:v>No Human Error</c:v>
                </c:pt>
                <c:pt idx="4">
                  <c:v>Fitness For Work</c:v>
                </c:pt>
              </c:strCache>
            </c:strRef>
          </c:cat>
          <c:val>
            <c:numRef>
              <c:f>Sheet1!$C$333:$C$337</c:f>
              <c:numCache>
                <c:ptCount val="5"/>
                <c:pt idx="0">
                  <c:v>15.469613259668508</c:v>
                </c:pt>
                <c:pt idx="1">
                  <c:v>1.1049723756906076</c:v>
                </c:pt>
                <c:pt idx="2">
                  <c:v>1.6574585635359116</c:v>
                </c:pt>
                <c:pt idx="3">
                  <c:v>25.96685082872928</c:v>
                </c:pt>
                <c:pt idx="4">
                  <c:v>0.5524861878453038</c:v>
                </c:pt>
              </c:numCache>
            </c:numRef>
          </c:val>
        </c:ser>
        <c:ser>
          <c:idx val="1"/>
          <c:order val="1"/>
          <c:tx>
            <c:v>United 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Sheet1!$A$333:$A$337</c:f>
              <c:strCache>
                <c:ptCount val="5"/>
                <c:pt idx="0">
                  <c:v>Procedural Error</c:v>
                </c:pt>
                <c:pt idx="1">
                  <c:v>Misconduct</c:v>
                </c:pt>
                <c:pt idx="2">
                  <c:v>Competency Error</c:v>
                </c:pt>
                <c:pt idx="3">
                  <c:v>No Human Error</c:v>
                </c:pt>
                <c:pt idx="4">
                  <c:v>Fitness For Work</c:v>
                </c:pt>
              </c:strCache>
            </c:strRef>
          </c:cat>
          <c:val>
            <c:numRef>
              <c:f>Sheet1!$E$333:$E$337</c:f>
              <c:numCache>
                <c:ptCount val="5"/>
                <c:pt idx="0">
                  <c:v>51.30784708249497</c:v>
                </c:pt>
                <c:pt idx="1">
                  <c:v>2.9175050301810868</c:v>
                </c:pt>
                <c:pt idx="2">
                  <c:v>2.716297786720322</c:v>
                </c:pt>
                <c:pt idx="3">
                  <c:v>19.61770623742455</c:v>
                </c:pt>
                <c:pt idx="4">
                  <c:v>0.7042253521126761</c:v>
                </c:pt>
              </c:numCache>
            </c:numRef>
          </c:val>
        </c:ser>
        <c:ser>
          <c:idx val="2"/>
          <c:order val="2"/>
          <c:tx>
            <c:v>Australia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Sheet1!$A$333:$A$337</c:f>
              <c:strCache>
                <c:ptCount val="5"/>
                <c:pt idx="0">
                  <c:v>Procedural Error</c:v>
                </c:pt>
                <c:pt idx="1">
                  <c:v>Misconduct</c:v>
                </c:pt>
                <c:pt idx="2">
                  <c:v>Competency Error</c:v>
                </c:pt>
                <c:pt idx="3">
                  <c:v>No Human Error</c:v>
                </c:pt>
                <c:pt idx="4">
                  <c:v>Fitness For Work</c:v>
                </c:pt>
              </c:strCache>
            </c:strRef>
          </c:cat>
          <c:val>
            <c:numRef>
              <c:f>Sheet1!$G$333:$G$337</c:f>
              <c:numCache>
                <c:ptCount val="5"/>
                <c:pt idx="0">
                  <c:v>20.014992503748125</c:v>
                </c:pt>
                <c:pt idx="1">
                  <c:v>2.0239880059970012</c:v>
                </c:pt>
                <c:pt idx="2">
                  <c:v>0.6746626686656672</c:v>
                </c:pt>
                <c:pt idx="3">
                  <c:v>20.314842578710646</c:v>
                </c:pt>
                <c:pt idx="4">
                  <c:v>0.4497751124437781</c:v>
                </c:pt>
              </c:numCache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Management and Human Behaviours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Percentage of Fatal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0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Fatality Differences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Sheet1!$B$359</c:f>
              <c:strCache>
                <c:ptCount val="1"/>
                <c:pt idx="0">
                  <c:v>Incidents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Sheet1!$A$360:$A$363</c:f>
              <c:strCache>
                <c:ptCount val="4"/>
                <c:pt idx="0">
                  <c:v>Non-Coal</c:v>
                </c:pt>
                <c:pt idx="1">
                  <c:v>Coal</c:v>
                </c:pt>
                <c:pt idx="2">
                  <c:v>Open-Cut</c:v>
                </c:pt>
                <c:pt idx="3">
                  <c:v>Underground</c:v>
                </c:pt>
              </c:strCache>
            </c:strRef>
          </c:cat>
          <c:val>
            <c:numRef>
              <c:f>Sheet1!$B$360:$B$363</c:f>
              <c:numCache>
                <c:ptCount val="4"/>
                <c:pt idx="0">
                  <c:v>1396</c:v>
                </c:pt>
                <c:pt idx="1">
                  <c:v>1423</c:v>
                </c:pt>
                <c:pt idx="2">
                  <c:v>1219</c:v>
                </c:pt>
                <c:pt idx="3">
                  <c:v>1147</c:v>
                </c:pt>
              </c:numCache>
            </c:numRef>
          </c:val>
        </c:ser>
        <c:ser>
          <c:idx val="1"/>
          <c:order val="1"/>
          <c:tx>
            <c:strRef>
              <c:f>Sheet1!$C$359</c:f>
              <c:strCache>
                <c:ptCount val="1"/>
                <c:pt idx="0">
                  <c:v>Fatalities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Sheet1!$A$360:$A$363</c:f>
              <c:strCache>
                <c:ptCount val="4"/>
                <c:pt idx="0">
                  <c:v>Non-Coal</c:v>
                </c:pt>
                <c:pt idx="1">
                  <c:v>Coal</c:v>
                </c:pt>
                <c:pt idx="2">
                  <c:v>Open-Cut</c:v>
                </c:pt>
                <c:pt idx="3">
                  <c:v>Underground</c:v>
                </c:pt>
              </c:strCache>
            </c:strRef>
          </c:cat>
          <c:val>
            <c:numRef>
              <c:f>Sheet1!$C$360:$C$363</c:f>
              <c:numCache>
                <c:ptCount val="4"/>
                <c:pt idx="0">
                  <c:v>1578</c:v>
                </c:pt>
                <c:pt idx="1">
                  <c:v>12262</c:v>
                </c:pt>
                <c:pt idx="2">
                  <c:v>1672</c:v>
                </c:pt>
                <c:pt idx="3">
                  <c:v>12621</c:v>
                </c:pt>
              </c:numCache>
            </c:numRef>
          </c:val>
        </c:ser>
        <c:axId val="7662485"/>
        <c:axId val="1853502"/>
      </c:bar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Equipment Fit for Purpose Aspects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Sheet1!$A$383:$A$394</c:f>
              <c:strCache>
                <c:ptCount val="12"/>
                <c:pt idx="0">
                  <c:v>None</c:v>
                </c:pt>
                <c:pt idx="1">
                  <c:v>Unknown</c:v>
                </c:pt>
                <c:pt idx="2">
                  <c:v>Isolation</c:v>
                </c:pt>
                <c:pt idx="3">
                  <c:v>Guarding/Access/Egress</c:v>
                </c:pt>
                <c:pt idx="4">
                  <c:v>Temporary Roof Support</c:v>
                </c:pt>
                <c:pt idx="5">
                  <c:v>Structural Failure</c:v>
                </c:pt>
                <c:pt idx="6">
                  <c:v>Blockage</c:v>
                </c:pt>
                <c:pt idx="7">
                  <c:v>Brakes</c:v>
                </c:pt>
                <c:pt idx="8">
                  <c:v>ROPS/FOPS</c:v>
                </c:pt>
                <c:pt idx="9">
                  <c:v>Tyres/Rims</c:v>
                </c:pt>
                <c:pt idx="10">
                  <c:v>Rope</c:v>
                </c:pt>
                <c:pt idx="11">
                  <c:v>Remote Control</c:v>
                </c:pt>
              </c:strCache>
            </c:strRef>
          </c:cat>
          <c:val>
            <c:numRef>
              <c:f>Sheet1!$B$383:$B$394</c:f>
              <c:numCache>
                <c:ptCount val="12"/>
                <c:pt idx="0">
                  <c:v>1095</c:v>
                </c:pt>
                <c:pt idx="1">
                  <c:v>707</c:v>
                </c:pt>
                <c:pt idx="2">
                  <c:v>330</c:v>
                </c:pt>
                <c:pt idx="3">
                  <c:v>291</c:v>
                </c:pt>
                <c:pt idx="4">
                  <c:v>100</c:v>
                </c:pt>
                <c:pt idx="5">
                  <c:v>84</c:v>
                </c:pt>
                <c:pt idx="6">
                  <c:v>63</c:v>
                </c:pt>
                <c:pt idx="7">
                  <c:v>61</c:v>
                </c:pt>
                <c:pt idx="8">
                  <c:v>27</c:v>
                </c:pt>
                <c:pt idx="9">
                  <c:v>25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81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Accident 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Fatalities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Sheet1!$B$74:$B$82</c:f>
              <c:numCache>
                <c:ptCount val="9"/>
                <c:pt idx="0">
                  <c:v>978</c:v>
                </c:pt>
                <c:pt idx="1">
                  <c:v>592</c:v>
                </c:pt>
                <c:pt idx="2">
                  <c:v>268</c:v>
                </c:pt>
                <c:pt idx="3">
                  <c:v>94</c:v>
                </c:pt>
                <c:pt idx="4">
                  <c:v>421</c:v>
                </c:pt>
                <c:pt idx="5">
                  <c:v>108</c:v>
                </c:pt>
                <c:pt idx="6">
                  <c:v>44</c:v>
                </c:pt>
                <c:pt idx="7">
                  <c:v>11814</c:v>
                </c:pt>
                <c:pt idx="8">
                  <c:v>15</c:v>
                </c:pt>
              </c:numCache>
            </c:numRef>
          </c:val>
        </c:ser>
        <c:ser>
          <c:idx val="1"/>
          <c:order val="1"/>
          <c:tx>
            <c:v>Fatal Incidents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Sheet1!$C$74:$C$82</c:f>
              <c:numCache>
                <c:ptCount val="9"/>
                <c:pt idx="0">
                  <c:v>1158</c:v>
                </c:pt>
                <c:pt idx="1">
                  <c:v>434</c:v>
                </c:pt>
                <c:pt idx="2">
                  <c:v>398</c:v>
                </c:pt>
                <c:pt idx="3">
                  <c:v>314</c:v>
                </c:pt>
                <c:pt idx="4">
                  <c:v>261</c:v>
                </c:pt>
                <c:pt idx="5">
                  <c:v>104</c:v>
                </c:pt>
                <c:pt idx="6">
                  <c:v>92</c:v>
                </c:pt>
                <c:pt idx="7">
                  <c:v>44</c:v>
                </c:pt>
                <c:pt idx="8">
                  <c:v>14</c:v>
                </c:pt>
              </c:numCache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Equipment Involved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Sheet1!$B$37:$B$64</c:f>
              <c:numCache>
                <c:ptCount val="28"/>
                <c:pt idx="0">
                  <c:v>636</c:v>
                </c:pt>
                <c:pt idx="1">
                  <c:v>325</c:v>
                </c:pt>
                <c:pt idx="2">
                  <c:v>261</c:v>
                </c:pt>
                <c:pt idx="3">
                  <c:v>246</c:v>
                </c:pt>
                <c:pt idx="4">
                  <c:v>178</c:v>
                </c:pt>
                <c:pt idx="5">
                  <c:v>129</c:v>
                </c:pt>
                <c:pt idx="6">
                  <c:v>108</c:v>
                </c:pt>
                <c:pt idx="7">
                  <c:v>107</c:v>
                </c:pt>
                <c:pt idx="8">
                  <c:v>94</c:v>
                </c:pt>
                <c:pt idx="9">
                  <c:v>93</c:v>
                </c:pt>
                <c:pt idx="10">
                  <c:v>82</c:v>
                </c:pt>
                <c:pt idx="11">
                  <c:v>71</c:v>
                </c:pt>
                <c:pt idx="12">
                  <c:v>64</c:v>
                </c:pt>
                <c:pt idx="13">
                  <c:v>54</c:v>
                </c:pt>
                <c:pt idx="14">
                  <c:v>52</c:v>
                </c:pt>
                <c:pt idx="15">
                  <c:v>47</c:v>
                </c:pt>
                <c:pt idx="16">
                  <c:v>43</c:v>
                </c:pt>
                <c:pt idx="17">
                  <c:v>40</c:v>
                </c:pt>
                <c:pt idx="18">
                  <c:v>34</c:v>
                </c:pt>
                <c:pt idx="19">
                  <c:v>31</c:v>
                </c:pt>
                <c:pt idx="20">
                  <c:v>28</c:v>
                </c:pt>
                <c:pt idx="21">
                  <c:v>23</c:v>
                </c:pt>
                <c:pt idx="22">
                  <c:v>22</c:v>
                </c:pt>
                <c:pt idx="23">
                  <c:v>17</c:v>
                </c:pt>
                <c:pt idx="24">
                  <c:v>17</c:v>
                </c:pt>
                <c:pt idx="25">
                  <c:v>12</c:v>
                </c:pt>
                <c:pt idx="26">
                  <c:v>5</c:v>
                </c:pt>
                <c:pt idx="27">
                  <c:v>0</c:v>
                </c:pt>
              </c:numCache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Equipment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Accident Location (By Fatalities)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Sheet1!$B$74:$B$82</c:f>
              <c:numCache>
                <c:ptCount val="9"/>
                <c:pt idx="0">
                  <c:v>978</c:v>
                </c:pt>
                <c:pt idx="1">
                  <c:v>592</c:v>
                </c:pt>
                <c:pt idx="2">
                  <c:v>268</c:v>
                </c:pt>
                <c:pt idx="3">
                  <c:v>94</c:v>
                </c:pt>
                <c:pt idx="4">
                  <c:v>421</c:v>
                </c:pt>
                <c:pt idx="5">
                  <c:v>108</c:v>
                </c:pt>
                <c:pt idx="6">
                  <c:v>44</c:v>
                </c:pt>
                <c:pt idx="7">
                  <c:v>11814</c:v>
                </c:pt>
                <c:pt idx="8">
                  <c:v>15</c:v>
                </c:pt>
              </c:numCache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Fatalities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Accident 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Fatalities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Sheet1!$B$74:$B$82</c:f>
              <c:numCache>
                <c:ptCount val="9"/>
                <c:pt idx="0">
                  <c:v>978</c:v>
                </c:pt>
                <c:pt idx="1">
                  <c:v>592</c:v>
                </c:pt>
                <c:pt idx="2">
                  <c:v>268</c:v>
                </c:pt>
                <c:pt idx="3">
                  <c:v>94</c:v>
                </c:pt>
                <c:pt idx="4">
                  <c:v>421</c:v>
                </c:pt>
                <c:pt idx="5">
                  <c:v>108</c:v>
                </c:pt>
                <c:pt idx="6">
                  <c:v>44</c:v>
                </c:pt>
                <c:pt idx="7">
                  <c:v>11814</c:v>
                </c:pt>
                <c:pt idx="8">
                  <c:v>15</c:v>
                </c:pt>
              </c:numCache>
            </c:numRef>
          </c:val>
        </c:ser>
        <c:ser>
          <c:idx val="1"/>
          <c:order val="1"/>
          <c:tx>
            <c:v>Fatal Incidents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Sheet1!$C$74:$C$82</c:f>
              <c:numCache>
                <c:ptCount val="9"/>
                <c:pt idx="0">
                  <c:v>1158</c:v>
                </c:pt>
                <c:pt idx="1">
                  <c:v>434</c:v>
                </c:pt>
                <c:pt idx="2">
                  <c:v>398</c:v>
                </c:pt>
                <c:pt idx="3">
                  <c:v>314</c:v>
                </c:pt>
                <c:pt idx="4">
                  <c:v>261</c:v>
                </c:pt>
                <c:pt idx="5">
                  <c:v>104</c:v>
                </c:pt>
                <c:pt idx="6">
                  <c:v>92</c:v>
                </c:pt>
                <c:pt idx="7">
                  <c:v>44</c:v>
                </c:pt>
                <c:pt idx="8">
                  <c:v>14</c:v>
                </c:pt>
              </c:numCache>
            </c:numRef>
          </c:val>
        </c:ser>
        <c:axId val="17485341"/>
        <c:axId val="23150342"/>
      </c:barChart>
      <c:cat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Accident Location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Fatal Incidents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Sheet1!$A$74:$A$82</c:f>
              <c:strCache>
                <c:ptCount val="9"/>
                <c:pt idx="0">
                  <c:v>Unknown</c:v>
                </c:pt>
                <c:pt idx="1">
                  <c:v>Other</c:v>
                </c:pt>
                <c:pt idx="2">
                  <c:v>Process Plant</c:v>
                </c:pt>
                <c:pt idx="3">
                  <c:v>Workshop</c:v>
                </c:pt>
                <c:pt idx="4">
                  <c:v>Road/Roadway</c:v>
                </c:pt>
                <c:pt idx="5">
                  <c:v>Surface</c:v>
                </c:pt>
                <c:pt idx="6">
                  <c:v>Dam/River</c:v>
                </c:pt>
                <c:pt idx="7">
                  <c:v>Mining Area</c:v>
                </c:pt>
                <c:pt idx="8">
                  <c:v>Yard</c:v>
                </c:pt>
              </c:strCache>
            </c:strRef>
          </c:cat>
          <c:val>
            <c:numRef>
              <c:f>Sheet1!$C$74:$C$82</c:f>
              <c:numCache>
                <c:ptCount val="9"/>
                <c:pt idx="0">
                  <c:v>1158</c:v>
                </c:pt>
                <c:pt idx="1">
                  <c:v>434</c:v>
                </c:pt>
                <c:pt idx="2">
                  <c:v>398</c:v>
                </c:pt>
                <c:pt idx="3">
                  <c:v>314</c:v>
                </c:pt>
                <c:pt idx="4">
                  <c:v>261</c:v>
                </c:pt>
                <c:pt idx="5">
                  <c:v>104</c:v>
                </c:pt>
                <c:pt idx="6">
                  <c:v>92</c:v>
                </c:pt>
                <c:pt idx="7">
                  <c:v>44</c:v>
                </c:pt>
                <c:pt idx="8">
                  <c:v>14</c:v>
                </c:pt>
              </c:numCache>
            </c:numRef>
          </c:val>
        </c:ser>
        <c:axId val="7026487"/>
        <c:axId val="63238384"/>
      </c:bar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Activity at time of Accident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Sheet1!$A$100:$A$106</c:f>
              <c:strCache>
                <c:ptCount val="7"/>
                <c:pt idx="0">
                  <c:v>Production</c:v>
                </c:pt>
                <c:pt idx="1">
                  <c:v>Maintenance</c:v>
                </c:pt>
                <c:pt idx="2">
                  <c:v>Transport</c:v>
                </c:pt>
                <c:pt idx="3">
                  <c:v>Unknown</c:v>
                </c:pt>
                <c:pt idx="4">
                  <c:v>Support Services</c:v>
                </c:pt>
                <c:pt idx="5">
                  <c:v>Other</c:v>
                </c:pt>
                <c:pt idx="6">
                  <c:v>Loading/Unloading</c:v>
                </c:pt>
              </c:strCache>
            </c:strRef>
          </c:cat>
          <c:val>
            <c:numRef>
              <c:f>Sheet1!$E$100:$E$106</c:f>
              <c:numCache>
                <c:ptCount val="7"/>
                <c:pt idx="0">
                  <c:v>641</c:v>
                </c:pt>
                <c:pt idx="1">
                  <c:v>555</c:v>
                </c:pt>
                <c:pt idx="2">
                  <c:v>473</c:v>
                </c:pt>
                <c:pt idx="3">
                  <c:v>462</c:v>
                </c:pt>
                <c:pt idx="4">
                  <c:v>376</c:v>
                </c:pt>
                <c:pt idx="5">
                  <c:v>224</c:v>
                </c:pt>
                <c:pt idx="6">
                  <c:v>88</c:v>
                </c:pt>
              </c:numCache>
            </c:numRef>
          </c:val>
        </c:ser>
        <c:axId val="32274545"/>
        <c:axId val="22035450"/>
      </c:bar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Numberof Incidents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4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Activity at Time of Accident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72"/>
          <c:w val="0.88875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v>Australia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Sheet1!$A$100:$A$106</c:f>
              <c:strCache>
                <c:ptCount val="7"/>
                <c:pt idx="0">
                  <c:v>Production</c:v>
                </c:pt>
                <c:pt idx="1">
                  <c:v>Maintenance</c:v>
                </c:pt>
                <c:pt idx="2">
                  <c:v>Transport</c:v>
                </c:pt>
                <c:pt idx="3">
                  <c:v>Unknown</c:v>
                </c:pt>
                <c:pt idx="4">
                  <c:v>Support Services</c:v>
                </c:pt>
                <c:pt idx="5">
                  <c:v>Other</c:v>
                </c:pt>
                <c:pt idx="6">
                  <c:v>Loading/Unloading</c:v>
                </c:pt>
              </c:strCache>
            </c:strRef>
          </c:cat>
          <c:val>
            <c:numRef>
              <c:f>Sheet1!$B$100:$B$106</c:f>
              <c:numCache>
                <c:ptCount val="7"/>
                <c:pt idx="0">
                  <c:v>371</c:v>
                </c:pt>
                <c:pt idx="1">
                  <c:v>197</c:v>
                </c:pt>
                <c:pt idx="2">
                  <c:v>232</c:v>
                </c:pt>
                <c:pt idx="3">
                  <c:v>284</c:v>
                </c:pt>
                <c:pt idx="4">
                  <c:v>193</c:v>
                </c:pt>
                <c:pt idx="5">
                  <c:v>84</c:v>
                </c:pt>
                <c:pt idx="6">
                  <c:v>24</c:v>
                </c:pt>
              </c:numCache>
            </c:numRef>
          </c:val>
        </c:ser>
        <c:ser>
          <c:idx val="1"/>
          <c:order val="1"/>
          <c:tx>
            <c:v>United 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Sheet1!$A$100:$A$106</c:f>
              <c:strCache>
                <c:ptCount val="7"/>
                <c:pt idx="0">
                  <c:v>Production</c:v>
                </c:pt>
                <c:pt idx="1">
                  <c:v>Maintenance</c:v>
                </c:pt>
                <c:pt idx="2">
                  <c:v>Transport</c:v>
                </c:pt>
                <c:pt idx="3">
                  <c:v>Unknown</c:v>
                </c:pt>
                <c:pt idx="4">
                  <c:v>Support Services</c:v>
                </c:pt>
                <c:pt idx="5">
                  <c:v>Other</c:v>
                </c:pt>
                <c:pt idx="6">
                  <c:v>Loading/Unloading</c:v>
                </c:pt>
              </c:strCache>
            </c:strRef>
          </c:cat>
          <c:val>
            <c:numRef>
              <c:f>Sheet1!$C$100:$C$106</c:f>
              <c:numCache>
                <c:ptCount val="7"/>
                <c:pt idx="0">
                  <c:v>158</c:v>
                </c:pt>
                <c:pt idx="1">
                  <c:v>283</c:v>
                </c:pt>
                <c:pt idx="2">
                  <c:v>163</c:v>
                </c:pt>
                <c:pt idx="3">
                  <c:v>62</c:v>
                </c:pt>
                <c:pt idx="4">
                  <c:v>127</c:v>
                </c:pt>
                <c:pt idx="5">
                  <c:v>126</c:v>
                </c:pt>
                <c:pt idx="6">
                  <c:v>57</c:v>
                </c:pt>
              </c:numCache>
            </c:numRef>
          </c:val>
        </c:ser>
        <c:overlap val="100"/>
        <c:axId val="64101323"/>
        <c:axId val="40040996"/>
      </c:barChart>
      <c:cat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Equipment Breakdown for Australia and United States (since 1995) by fatality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3"/>
          <c:w val="0.91875"/>
          <c:h val="0.84675"/>
        </c:manualLayout>
      </c:layout>
      <c:barChart>
        <c:barDir val="col"/>
        <c:grouping val="stacked"/>
        <c:varyColors val="0"/>
        <c:ser>
          <c:idx val="3"/>
          <c:order val="0"/>
          <c:tx>
            <c:v>Australia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Sheet1!$D$37:$D$64</c:f>
              <c:numCache>
                <c:ptCount val="28"/>
                <c:pt idx="0">
                  <c:v>2.4271844660194173</c:v>
                </c:pt>
                <c:pt idx="1">
                  <c:v>2.912621359223301</c:v>
                </c:pt>
                <c:pt idx="2">
                  <c:v>0</c:v>
                </c:pt>
                <c:pt idx="3">
                  <c:v>0.48543689320388345</c:v>
                </c:pt>
                <c:pt idx="4">
                  <c:v>3.8834951456310676</c:v>
                </c:pt>
                <c:pt idx="5">
                  <c:v>4.854368932038835</c:v>
                </c:pt>
                <c:pt idx="6">
                  <c:v>1.4563106796116505</c:v>
                </c:pt>
                <c:pt idx="7">
                  <c:v>1.4563106796116505</c:v>
                </c:pt>
                <c:pt idx="8">
                  <c:v>3.3980582524271843</c:v>
                </c:pt>
                <c:pt idx="9">
                  <c:v>2.912621359223301</c:v>
                </c:pt>
                <c:pt idx="10">
                  <c:v>1.4563106796116505</c:v>
                </c:pt>
                <c:pt idx="11">
                  <c:v>2.912621359223301</c:v>
                </c:pt>
                <c:pt idx="12">
                  <c:v>1.4563106796116505</c:v>
                </c:pt>
                <c:pt idx="13">
                  <c:v>11.165048543689322</c:v>
                </c:pt>
                <c:pt idx="14">
                  <c:v>0</c:v>
                </c:pt>
                <c:pt idx="15">
                  <c:v>1.9417475728155338</c:v>
                </c:pt>
                <c:pt idx="16">
                  <c:v>23.300970873786408</c:v>
                </c:pt>
                <c:pt idx="17">
                  <c:v>0</c:v>
                </c:pt>
                <c:pt idx="18">
                  <c:v>11.650485436893204</c:v>
                </c:pt>
                <c:pt idx="19">
                  <c:v>1.9417475728155338</c:v>
                </c:pt>
                <c:pt idx="20">
                  <c:v>1.4563106796116505</c:v>
                </c:pt>
                <c:pt idx="21">
                  <c:v>0.48543689320388345</c:v>
                </c:pt>
                <c:pt idx="22">
                  <c:v>0</c:v>
                </c:pt>
                <c:pt idx="23">
                  <c:v>0</c:v>
                </c:pt>
                <c:pt idx="24">
                  <c:v>10.679611650485436</c:v>
                </c:pt>
                <c:pt idx="25">
                  <c:v>7.281553398058252</c:v>
                </c:pt>
                <c:pt idx="26">
                  <c:v>0.48543689320388345</c:v>
                </c:pt>
                <c:pt idx="27">
                  <c:v>0</c:v>
                </c:pt>
              </c:numCache>
            </c:numRef>
          </c:val>
        </c:ser>
        <c:ser>
          <c:idx val="5"/>
          <c:order val="1"/>
          <c:tx>
            <c:v>United 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Sheet1!$F$37:$F$64</c:f>
              <c:numCache>
                <c:ptCount val="28"/>
                <c:pt idx="0">
                  <c:v>0.9221311475409836</c:v>
                </c:pt>
                <c:pt idx="1">
                  <c:v>4.610655737704918</c:v>
                </c:pt>
                <c:pt idx="2">
                  <c:v>1.4344262295081966</c:v>
                </c:pt>
                <c:pt idx="3">
                  <c:v>3.0737704918032787</c:v>
                </c:pt>
                <c:pt idx="4">
                  <c:v>5.327868852459016</c:v>
                </c:pt>
                <c:pt idx="5">
                  <c:v>4.508196721311475</c:v>
                </c:pt>
                <c:pt idx="6">
                  <c:v>1.9467213114754098</c:v>
                </c:pt>
                <c:pt idx="7">
                  <c:v>1.5368852459016393</c:v>
                </c:pt>
                <c:pt idx="8">
                  <c:v>2.3565573770491803</c:v>
                </c:pt>
                <c:pt idx="9">
                  <c:v>3.995901639344263</c:v>
                </c:pt>
                <c:pt idx="10">
                  <c:v>3.1762295081967213</c:v>
                </c:pt>
                <c:pt idx="11">
                  <c:v>2.663934426229508</c:v>
                </c:pt>
                <c:pt idx="12">
                  <c:v>1.9467213114754098</c:v>
                </c:pt>
                <c:pt idx="13">
                  <c:v>9.631147540983607</c:v>
                </c:pt>
                <c:pt idx="14">
                  <c:v>0.7172131147540983</c:v>
                </c:pt>
                <c:pt idx="15">
                  <c:v>1.1270491803278688</c:v>
                </c:pt>
                <c:pt idx="16">
                  <c:v>14.549180327868852</c:v>
                </c:pt>
                <c:pt idx="17">
                  <c:v>0.5122950819672131</c:v>
                </c:pt>
                <c:pt idx="18">
                  <c:v>11.68032786885246</c:v>
                </c:pt>
                <c:pt idx="19">
                  <c:v>0</c:v>
                </c:pt>
                <c:pt idx="20">
                  <c:v>0.6147540983606558</c:v>
                </c:pt>
                <c:pt idx="21">
                  <c:v>1.8442622950819672</c:v>
                </c:pt>
                <c:pt idx="22">
                  <c:v>1.0245901639344261</c:v>
                </c:pt>
                <c:pt idx="23">
                  <c:v>2.663934426229508</c:v>
                </c:pt>
                <c:pt idx="24">
                  <c:v>15.676229508196721</c:v>
                </c:pt>
                <c:pt idx="25">
                  <c:v>2.3565573770491803</c:v>
                </c:pt>
                <c:pt idx="26">
                  <c:v>0.10245901639344263</c:v>
                </c:pt>
                <c:pt idx="27">
                  <c:v>0</c:v>
                </c:pt>
              </c:numCache>
            </c:numRef>
          </c:val>
        </c:ser>
        <c:overlap val="100"/>
        <c:axId val="24824645"/>
        <c:axId val="22095214"/>
      </c:bar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Equipment Involved</a:t>
                </a:r>
              </a:p>
            </c:rich>
          </c:tx>
          <c:layout>
            <c:manualLayout>
              <c:xMode val="factor"/>
              <c:yMode val="factor"/>
              <c:x val="0.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Equipment Breakdown for Australia and United States (since 1995) by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95"/>
          <c:w val="0.91875"/>
          <c:h val="0.84725"/>
        </c:manualLayout>
      </c:layout>
      <c:barChart>
        <c:barDir val="col"/>
        <c:grouping val="stacked"/>
        <c:varyColors val="0"/>
        <c:ser>
          <c:idx val="3"/>
          <c:order val="0"/>
          <c:tx>
            <c:v>Australia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Sheet1!$C$37:$C$64</c:f>
              <c:numCache>
                <c:ptCount val="28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10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23</c:v>
                </c:pt>
                <c:pt idx="14">
                  <c:v>0</c:v>
                </c:pt>
                <c:pt idx="15">
                  <c:v>4</c:v>
                </c:pt>
                <c:pt idx="16">
                  <c:v>48</c:v>
                </c:pt>
                <c:pt idx="17">
                  <c:v>0</c:v>
                </c:pt>
                <c:pt idx="18">
                  <c:v>24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15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ser>
          <c:idx val="5"/>
          <c:order val="1"/>
          <c:tx>
            <c:v>United 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Sheet1!$A$37:$A$64</c:f>
              <c:strCache>
                <c:ptCount val="28"/>
                <c:pt idx="0">
                  <c:v>No Equipment</c:v>
                </c:pt>
                <c:pt idx="1">
                  <c:v>Other</c:v>
                </c:pt>
                <c:pt idx="2">
                  <c:v>Truck</c:v>
                </c:pt>
                <c:pt idx="3">
                  <c:v>Load Haul Dump - LHD</c:v>
                </c:pt>
                <c:pt idx="4">
                  <c:v>Unknown</c:v>
                </c:pt>
                <c:pt idx="5">
                  <c:v>Continuous Miner</c:v>
                </c:pt>
                <c:pt idx="6">
                  <c:v>Trains/Locos</c:v>
                </c:pt>
                <c:pt idx="7">
                  <c:v>Drill Rig</c:v>
                </c:pt>
                <c:pt idx="8">
                  <c:v>Earthmoving Other</c:v>
                </c:pt>
                <c:pt idx="9">
                  <c:v>Belt Conveyor</c:v>
                </c:pt>
                <c:pt idx="10">
                  <c:v>Cranes / Lifting</c:v>
                </c:pt>
                <c:pt idx="11">
                  <c:v>Handheld Equipment</c:v>
                </c:pt>
                <c:pt idx="12">
                  <c:v>Electrical Equipment</c:v>
                </c:pt>
                <c:pt idx="13">
                  <c:v>Excavator/Dragline/Shovel</c:v>
                </c:pt>
                <c:pt idx="14">
                  <c:v>Buildings/Structures</c:v>
                </c:pt>
                <c:pt idx="15">
                  <c:v>Shuttle Car</c:v>
                </c:pt>
                <c:pt idx="16">
                  <c:v>Bins</c:v>
                </c:pt>
                <c:pt idx="17">
                  <c:v>Access</c:v>
                </c:pt>
                <c:pt idx="18">
                  <c:v>Crushers</c:v>
                </c:pt>
                <c:pt idx="19">
                  <c:v>Cutting and Welding</c:v>
                </c:pt>
                <c:pt idx="20">
                  <c:v>Longwall</c:v>
                </c:pt>
                <c:pt idx="21">
                  <c:v>Man Transport</c:v>
                </c:pt>
                <c:pt idx="22">
                  <c:v>Pumps/Compressors</c:v>
                </c:pt>
                <c:pt idx="23">
                  <c:v>Non-Belt Conveyor</c:v>
                </c:pt>
                <c:pt idx="24">
                  <c:v>Stockpiles</c:v>
                </c:pt>
                <c:pt idx="25">
                  <c:v>Winders</c:v>
                </c:pt>
                <c:pt idx="26">
                  <c:v>Process Plant</c:v>
                </c:pt>
                <c:pt idx="27">
                  <c:v>Workshop</c:v>
                </c:pt>
              </c:strCache>
            </c:strRef>
          </c:cat>
          <c:val>
            <c:numRef>
              <c:f>Sheet1!$E$37:$E$64</c:f>
              <c:numCache>
                <c:ptCount val="28"/>
                <c:pt idx="0">
                  <c:v>9</c:v>
                </c:pt>
                <c:pt idx="1">
                  <c:v>45</c:v>
                </c:pt>
                <c:pt idx="2">
                  <c:v>14</c:v>
                </c:pt>
                <c:pt idx="3">
                  <c:v>30</c:v>
                </c:pt>
                <c:pt idx="4">
                  <c:v>52</c:v>
                </c:pt>
                <c:pt idx="5">
                  <c:v>44</c:v>
                </c:pt>
                <c:pt idx="6">
                  <c:v>19</c:v>
                </c:pt>
                <c:pt idx="7">
                  <c:v>15</c:v>
                </c:pt>
                <c:pt idx="8">
                  <c:v>23</c:v>
                </c:pt>
                <c:pt idx="9">
                  <c:v>39</c:v>
                </c:pt>
                <c:pt idx="10">
                  <c:v>31</c:v>
                </c:pt>
                <c:pt idx="11">
                  <c:v>26</c:v>
                </c:pt>
                <c:pt idx="12">
                  <c:v>19</c:v>
                </c:pt>
                <c:pt idx="13">
                  <c:v>94</c:v>
                </c:pt>
                <c:pt idx="14">
                  <c:v>7</c:v>
                </c:pt>
                <c:pt idx="15">
                  <c:v>11</c:v>
                </c:pt>
                <c:pt idx="16">
                  <c:v>142</c:v>
                </c:pt>
                <c:pt idx="17">
                  <c:v>5</c:v>
                </c:pt>
                <c:pt idx="18">
                  <c:v>114</c:v>
                </c:pt>
                <c:pt idx="19">
                  <c:v>0</c:v>
                </c:pt>
                <c:pt idx="20">
                  <c:v>6</c:v>
                </c:pt>
                <c:pt idx="21">
                  <c:v>18</c:v>
                </c:pt>
                <c:pt idx="22">
                  <c:v>10</c:v>
                </c:pt>
                <c:pt idx="23">
                  <c:v>26</c:v>
                </c:pt>
                <c:pt idx="24">
                  <c:v>153</c:v>
                </c:pt>
                <c:pt idx="25">
                  <c:v>23</c:v>
                </c:pt>
                <c:pt idx="26">
                  <c:v>1</c:v>
                </c:pt>
                <c:pt idx="27">
                  <c:v>0</c:v>
                </c:pt>
              </c:numCache>
            </c:numRef>
          </c:val>
        </c:ser>
        <c:overlap val="100"/>
        <c:axId val="64639199"/>
        <c:axId val="44881880"/>
      </c:bar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Equipment Involved</a:t>
                </a:r>
              </a:p>
            </c:rich>
          </c:tx>
          <c:layout>
            <c:manualLayout>
              <c:xMode val="factor"/>
              <c:yMode val="factor"/>
              <c:x val="0.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57150</xdr:rowOff>
    </xdr:from>
    <xdr:to>
      <xdr:col>22</xdr:col>
      <xdr:colOff>95250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581775" y="57150"/>
        <a:ext cx="119729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35</xdr:row>
      <xdr:rowOff>76200</xdr:rowOff>
    </xdr:from>
    <xdr:to>
      <xdr:col>26</xdr:col>
      <xdr:colOff>161925</xdr:colOff>
      <xdr:row>63</xdr:row>
      <xdr:rowOff>142875</xdr:rowOff>
    </xdr:to>
    <xdr:graphicFrame>
      <xdr:nvGraphicFramePr>
        <xdr:cNvPr id="2" name="Chart 2"/>
        <xdr:cNvGraphicFramePr/>
      </xdr:nvGraphicFramePr>
      <xdr:xfrm>
        <a:off x="11477625" y="5876925"/>
        <a:ext cx="95821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73</xdr:row>
      <xdr:rowOff>0</xdr:rowOff>
    </xdr:from>
    <xdr:to>
      <xdr:col>13</xdr:col>
      <xdr:colOff>85725</xdr:colOff>
      <xdr:row>91</xdr:row>
      <xdr:rowOff>66675</xdr:rowOff>
    </xdr:to>
    <xdr:graphicFrame>
      <xdr:nvGraphicFramePr>
        <xdr:cNvPr id="3" name="Chart 3"/>
        <xdr:cNvGraphicFramePr/>
      </xdr:nvGraphicFramePr>
      <xdr:xfrm>
        <a:off x="6781800" y="12020550"/>
        <a:ext cx="627697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219075</xdr:colOff>
      <xdr:row>71</xdr:row>
      <xdr:rowOff>28575</xdr:rowOff>
    </xdr:from>
    <xdr:to>
      <xdr:col>41</xdr:col>
      <xdr:colOff>57150</xdr:colOff>
      <xdr:row>92</xdr:row>
      <xdr:rowOff>38100</xdr:rowOff>
    </xdr:to>
    <xdr:graphicFrame>
      <xdr:nvGraphicFramePr>
        <xdr:cNvPr id="4" name="Chart 4"/>
        <xdr:cNvGraphicFramePr/>
      </xdr:nvGraphicFramePr>
      <xdr:xfrm>
        <a:off x="25384125" y="11725275"/>
        <a:ext cx="471487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171450</xdr:colOff>
      <xdr:row>73</xdr:row>
      <xdr:rowOff>38100</xdr:rowOff>
    </xdr:from>
    <xdr:to>
      <xdr:col>22</xdr:col>
      <xdr:colOff>361950</xdr:colOff>
      <xdr:row>91</xdr:row>
      <xdr:rowOff>76200</xdr:rowOff>
    </xdr:to>
    <xdr:graphicFrame>
      <xdr:nvGraphicFramePr>
        <xdr:cNvPr id="5" name="Chart 5"/>
        <xdr:cNvGraphicFramePr/>
      </xdr:nvGraphicFramePr>
      <xdr:xfrm>
        <a:off x="13144500" y="12058650"/>
        <a:ext cx="567690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133350</xdr:colOff>
      <xdr:row>97</xdr:row>
      <xdr:rowOff>152400</xdr:rowOff>
    </xdr:from>
    <xdr:to>
      <xdr:col>13</xdr:col>
      <xdr:colOff>371475</xdr:colOff>
      <xdr:row>114</xdr:row>
      <xdr:rowOff>19050</xdr:rowOff>
    </xdr:to>
    <xdr:graphicFrame>
      <xdr:nvGraphicFramePr>
        <xdr:cNvPr id="6" name="Chart 6"/>
        <xdr:cNvGraphicFramePr/>
      </xdr:nvGraphicFramePr>
      <xdr:xfrm>
        <a:off x="8534400" y="16125825"/>
        <a:ext cx="48101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485775</xdr:colOff>
      <xdr:row>97</xdr:row>
      <xdr:rowOff>142875</xdr:rowOff>
    </xdr:from>
    <xdr:to>
      <xdr:col>28</xdr:col>
      <xdr:colOff>552450</xdr:colOff>
      <xdr:row>117</xdr:row>
      <xdr:rowOff>114300</xdr:rowOff>
    </xdr:to>
    <xdr:graphicFrame>
      <xdr:nvGraphicFramePr>
        <xdr:cNvPr id="7" name="Chart 7"/>
        <xdr:cNvGraphicFramePr/>
      </xdr:nvGraphicFramePr>
      <xdr:xfrm>
        <a:off x="14068425" y="16116300"/>
        <a:ext cx="860107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1743075</xdr:colOff>
      <xdr:row>124</xdr:row>
      <xdr:rowOff>9525</xdr:rowOff>
    </xdr:from>
    <xdr:to>
      <xdr:col>31</xdr:col>
      <xdr:colOff>57150</xdr:colOff>
      <xdr:row>159</xdr:row>
      <xdr:rowOff>152400</xdr:rowOff>
    </xdr:to>
    <xdr:graphicFrame>
      <xdr:nvGraphicFramePr>
        <xdr:cNvPr id="8" name="Chart 8"/>
        <xdr:cNvGraphicFramePr/>
      </xdr:nvGraphicFramePr>
      <xdr:xfrm>
        <a:off x="1743075" y="20421600"/>
        <a:ext cx="22259925" cy="5810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1762125</xdr:colOff>
      <xdr:row>168</xdr:row>
      <xdr:rowOff>28575</xdr:rowOff>
    </xdr:from>
    <xdr:to>
      <xdr:col>31</xdr:col>
      <xdr:colOff>85725</xdr:colOff>
      <xdr:row>204</xdr:row>
      <xdr:rowOff>19050</xdr:rowOff>
    </xdr:to>
    <xdr:graphicFrame>
      <xdr:nvGraphicFramePr>
        <xdr:cNvPr id="9" name="Chart 9"/>
        <xdr:cNvGraphicFramePr/>
      </xdr:nvGraphicFramePr>
      <xdr:xfrm>
        <a:off x="1762125" y="27632025"/>
        <a:ext cx="22269450" cy="581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66675</xdr:colOff>
      <xdr:row>35</xdr:row>
      <xdr:rowOff>38100</xdr:rowOff>
    </xdr:from>
    <xdr:to>
      <xdr:col>45</xdr:col>
      <xdr:colOff>333375</xdr:colOff>
      <xdr:row>62</xdr:row>
      <xdr:rowOff>123825</xdr:rowOff>
    </xdr:to>
    <xdr:graphicFrame>
      <xdr:nvGraphicFramePr>
        <xdr:cNvPr id="10" name="Chart 10"/>
        <xdr:cNvGraphicFramePr/>
      </xdr:nvGraphicFramePr>
      <xdr:xfrm>
        <a:off x="21574125" y="5838825"/>
        <a:ext cx="11239500" cy="445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304800</xdr:colOff>
      <xdr:row>212</xdr:row>
      <xdr:rowOff>200025</xdr:rowOff>
    </xdr:from>
    <xdr:to>
      <xdr:col>17</xdr:col>
      <xdr:colOff>95250</xdr:colOff>
      <xdr:row>234</xdr:row>
      <xdr:rowOff>123825</xdr:rowOff>
    </xdr:to>
    <xdr:graphicFrame>
      <xdr:nvGraphicFramePr>
        <xdr:cNvPr id="11" name="Chart 11"/>
        <xdr:cNvGraphicFramePr/>
      </xdr:nvGraphicFramePr>
      <xdr:xfrm>
        <a:off x="9315450" y="34928175"/>
        <a:ext cx="6191250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295275</xdr:colOff>
      <xdr:row>240</xdr:row>
      <xdr:rowOff>47625</xdr:rowOff>
    </xdr:from>
    <xdr:to>
      <xdr:col>17</xdr:col>
      <xdr:colOff>95250</xdr:colOff>
      <xdr:row>262</xdr:row>
      <xdr:rowOff>28575</xdr:rowOff>
    </xdr:to>
    <xdr:graphicFrame>
      <xdr:nvGraphicFramePr>
        <xdr:cNvPr id="12" name="Chart 12"/>
        <xdr:cNvGraphicFramePr/>
      </xdr:nvGraphicFramePr>
      <xdr:xfrm>
        <a:off x="9305925" y="39443025"/>
        <a:ext cx="6200775" cy="3543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371475</xdr:colOff>
      <xdr:row>269</xdr:row>
      <xdr:rowOff>142875</xdr:rowOff>
    </xdr:from>
    <xdr:to>
      <xdr:col>17</xdr:col>
      <xdr:colOff>161925</xdr:colOff>
      <xdr:row>292</xdr:row>
      <xdr:rowOff>0</xdr:rowOff>
    </xdr:to>
    <xdr:graphicFrame>
      <xdr:nvGraphicFramePr>
        <xdr:cNvPr id="13" name="Chart 13"/>
        <xdr:cNvGraphicFramePr/>
      </xdr:nvGraphicFramePr>
      <xdr:xfrm>
        <a:off x="9382125" y="44234100"/>
        <a:ext cx="6191250" cy="3648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361950</xdr:colOff>
      <xdr:row>298</xdr:row>
      <xdr:rowOff>66675</xdr:rowOff>
    </xdr:from>
    <xdr:to>
      <xdr:col>17</xdr:col>
      <xdr:colOff>152400</xdr:colOff>
      <xdr:row>321</xdr:row>
      <xdr:rowOff>66675</xdr:rowOff>
    </xdr:to>
    <xdr:graphicFrame>
      <xdr:nvGraphicFramePr>
        <xdr:cNvPr id="14" name="Chart 14"/>
        <xdr:cNvGraphicFramePr/>
      </xdr:nvGraphicFramePr>
      <xdr:xfrm>
        <a:off x="9372600" y="48920400"/>
        <a:ext cx="61912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38100</xdr:colOff>
      <xdr:row>329</xdr:row>
      <xdr:rowOff>85725</xdr:rowOff>
    </xdr:from>
    <xdr:to>
      <xdr:col>20</xdr:col>
      <xdr:colOff>180975</xdr:colOff>
      <xdr:row>350</xdr:row>
      <xdr:rowOff>9525</xdr:rowOff>
    </xdr:to>
    <xdr:graphicFrame>
      <xdr:nvGraphicFramePr>
        <xdr:cNvPr id="15" name="Chart 15"/>
        <xdr:cNvGraphicFramePr/>
      </xdr:nvGraphicFramePr>
      <xdr:xfrm>
        <a:off x="9658350" y="54092475"/>
        <a:ext cx="7762875" cy="332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200025</xdr:colOff>
      <xdr:row>358</xdr:row>
      <xdr:rowOff>19050</xdr:rowOff>
    </xdr:from>
    <xdr:to>
      <xdr:col>14</xdr:col>
      <xdr:colOff>247650</xdr:colOff>
      <xdr:row>375</xdr:row>
      <xdr:rowOff>104775</xdr:rowOff>
    </xdr:to>
    <xdr:graphicFrame>
      <xdr:nvGraphicFramePr>
        <xdr:cNvPr id="16" name="Chart 16"/>
        <xdr:cNvGraphicFramePr/>
      </xdr:nvGraphicFramePr>
      <xdr:xfrm>
        <a:off x="7381875" y="58788300"/>
        <a:ext cx="6448425" cy="2838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85725</xdr:colOff>
      <xdr:row>381</xdr:row>
      <xdr:rowOff>9525</xdr:rowOff>
    </xdr:from>
    <xdr:to>
      <xdr:col>12</xdr:col>
      <xdr:colOff>485775</xdr:colOff>
      <xdr:row>403</xdr:row>
      <xdr:rowOff>85725</xdr:rowOff>
    </xdr:to>
    <xdr:graphicFrame>
      <xdr:nvGraphicFramePr>
        <xdr:cNvPr id="17" name="Chart 18"/>
        <xdr:cNvGraphicFramePr/>
      </xdr:nvGraphicFramePr>
      <xdr:xfrm>
        <a:off x="6657975" y="62569725"/>
        <a:ext cx="6191250" cy="3638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23</xdr:col>
      <xdr:colOff>590550</xdr:colOff>
      <xdr:row>71</xdr:row>
      <xdr:rowOff>38100</xdr:rowOff>
    </xdr:from>
    <xdr:to>
      <xdr:col>31</xdr:col>
      <xdr:colOff>457200</xdr:colOff>
      <xdr:row>92</xdr:row>
      <xdr:rowOff>66675</xdr:rowOff>
    </xdr:to>
    <xdr:graphicFrame>
      <xdr:nvGraphicFramePr>
        <xdr:cNvPr id="18" name="Chart 22"/>
        <xdr:cNvGraphicFramePr/>
      </xdr:nvGraphicFramePr>
      <xdr:xfrm>
        <a:off x="19659600" y="11734800"/>
        <a:ext cx="4743450" cy="3429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64"/>
  <sheetViews>
    <sheetView tabSelected="1" workbookViewId="0" topLeftCell="C66">
      <selection activeCell="C397" sqref="C397"/>
    </sheetView>
  </sheetViews>
  <sheetFormatPr defaultColWidth="9.140625" defaultRowHeight="12.75"/>
  <cols>
    <col min="1" max="1" width="68.8515625" style="0" customWidth="1"/>
    <col min="2" max="2" width="13.8515625" style="0" customWidth="1"/>
    <col min="3" max="3" width="15.8515625" style="0" customWidth="1"/>
    <col min="9" max="9" width="13.7109375" style="0" customWidth="1"/>
  </cols>
  <sheetData>
    <row r="1" ht="18">
      <c r="A1" s="7" t="s">
        <v>105</v>
      </c>
    </row>
    <row r="3" spans="1:2" ht="12.75">
      <c r="A3" s="9" t="s">
        <v>105</v>
      </c>
      <c r="B3" s="8"/>
    </row>
    <row r="4" spans="1:2" ht="12.75">
      <c r="A4" s="8" t="s">
        <v>6</v>
      </c>
      <c r="B4" s="8">
        <v>685</v>
      </c>
    </row>
    <row r="5" spans="1:85" ht="12.75">
      <c r="A5" s="8" t="s">
        <v>10</v>
      </c>
      <c r="B5" s="8">
        <v>423</v>
      </c>
      <c r="CA5" s="3"/>
      <c r="CB5" s="3"/>
      <c r="CC5" s="3"/>
      <c r="CD5" s="3"/>
      <c r="CE5" s="3"/>
      <c r="CF5" s="3"/>
      <c r="CG5" s="3"/>
    </row>
    <row r="6" spans="1:85" ht="12.75">
      <c r="A6" s="8" t="s">
        <v>18</v>
      </c>
      <c r="B6" s="8">
        <v>360</v>
      </c>
      <c r="CA6" s="3"/>
      <c r="CB6" s="3"/>
      <c r="CC6" s="3"/>
      <c r="CD6" s="3"/>
      <c r="CE6" s="3"/>
      <c r="CF6" s="3"/>
      <c r="CG6" s="3"/>
    </row>
    <row r="7" spans="1:85" ht="12.75">
      <c r="A7" s="8" t="s">
        <v>115</v>
      </c>
      <c r="B7" s="8">
        <v>291</v>
      </c>
      <c r="CA7" s="3"/>
      <c r="CB7" s="3"/>
      <c r="CC7" s="3"/>
      <c r="CD7" s="3"/>
      <c r="CE7" s="3"/>
      <c r="CF7" s="3"/>
      <c r="CG7" s="3"/>
    </row>
    <row r="8" spans="1:85" ht="12.75">
      <c r="A8" s="8" t="s">
        <v>5</v>
      </c>
      <c r="B8" s="8">
        <v>261</v>
      </c>
      <c r="CA8" s="3"/>
      <c r="CB8" s="3"/>
      <c r="CC8" s="3"/>
      <c r="CD8" s="3"/>
      <c r="CE8" s="3"/>
      <c r="CF8" s="3"/>
      <c r="CG8" s="3"/>
    </row>
    <row r="9" spans="1:85" ht="12.75">
      <c r="A9" s="8" t="s">
        <v>8</v>
      </c>
      <c r="B9" s="8">
        <v>147</v>
      </c>
      <c r="CA9" s="3"/>
      <c r="CB9" s="3"/>
      <c r="CC9" s="3"/>
      <c r="CD9" s="3"/>
      <c r="CE9" s="3"/>
      <c r="CF9" s="3"/>
      <c r="CG9" s="3"/>
    </row>
    <row r="10" spans="1:85" ht="12.75">
      <c r="A10" s="8" t="s">
        <v>3</v>
      </c>
      <c r="B10" s="8">
        <v>127</v>
      </c>
      <c r="CA10" s="3"/>
      <c r="CB10" s="3"/>
      <c r="CC10" s="3"/>
      <c r="CD10" s="3"/>
      <c r="CE10" s="3"/>
      <c r="CF10" s="3"/>
      <c r="CG10" s="3"/>
    </row>
    <row r="11" spans="1:85" ht="12.75">
      <c r="A11" s="8" t="s">
        <v>0</v>
      </c>
      <c r="B11" s="8">
        <v>91</v>
      </c>
      <c r="CA11" s="3"/>
      <c r="CB11" s="3"/>
      <c r="CC11" s="3"/>
      <c r="CD11" s="3"/>
      <c r="CE11" s="3"/>
      <c r="CF11" s="3"/>
      <c r="CG11" s="3"/>
    </row>
    <row r="12" spans="1:85" ht="12.75">
      <c r="A12" s="8" t="s">
        <v>17</v>
      </c>
      <c r="B12" s="8">
        <v>88</v>
      </c>
      <c r="CA12" s="3"/>
      <c r="CB12" s="3"/>
      <c r="CC12" s="3"/>
      <c r="CD12" s="3"/>
      <c r="CE12" s="3"/>
      <c r="CF12" s="3"/>
      <c r="CG12" s="3"/>
    </row>
    <row r="13" spans="1:85" ht="12.75">
      <c r="A13" s="8" t="s">
        <v>2</v>
      </c>
      <c r="B13" s="8">
        <v>76</v>
      </c>
      <c r="CA13" s="3"/>
      <c r="CB13" s="3"/>
      <c r="CC13" s="3"/>
      <c r="CD13" s="3"/>
      <c r="CE13" s="3"/>
      <c r="CF13" s="3"/>
      <c r="CG13" s="3"/>
    </row>
    <row r="14" spans="1:85" ht="12.75">
      <c r="A14" s="8" t="s">
        <v>4</v>
      </c>
      <c r="B14" s="8">
        <v>62</v>
      </c>
      <c r="CA14" s="3"/>
      <c r="CB14" s="3"/>
      <c r="CC14" s="3"/>
      <c r="CD14" s="3"/>
      <c r="CE14" s="3"/>
      <c r="CF14" s="3"/>
      <c r="CG14" s="3"/>
    </row>
    <row r="15" spans="1:85" ht="12.75">
      <c r="A15" s="8" t="s">
        <v>15</v>
      </c>
      <c r="B15" s="8">
        <v>46</v>
      </c>
      <c r="CA15" s="3"/>
      <c r="CB15" s="3"/>
      <c r="CC15" s="3"/>
      <c r="CD15" s="3"/>
      <c r="CE15" s="3"/>
      <c r="CF15" s="3"/>
      <c r="CG15" s="3"/>
    </row>
    <row r="16" spans="1:85" ht="12.75">
      <c r="A16" s="8" t="s">
        <v>7</v>
      </c>
      <c r="B16" s="8">
        <v>37</v>
      </c>
      <c r="CA16" s="3"/>
      <c r="CB16" s="3"/>
      <c r="CC16" s="3"/>
      <c r="CD16" s="3"/>
      <c r="CE16" s="3"/>
      <c r="CF16" s="3"/>
      <c r="CG16" s="3"/>
    </row>
    <row r="17" spans="1:85" ht="12.75">
      <c r="A17" s="8" t="s">
        <v>11</v>
      </c>
      <c r="B17" s="8">
        <v>29</v>
      </c>
      <c r="CA17" s="3"/>
      <c r="CB17" s="3"/>
      <c r="CC17" s="3"/>
      <c r="CD17" s="3"/>
      <c r="CE17" s="3"/>
      <c r="CF17" s="3"/>
      <c r="CG17" s="3"/>
    </row>
    <row r="18" spans="1:85" ht="12.75">
      <c r="A18" s="8" t="s">
        <v>1</v>
      </c>
      <c r="B18" s="8">
        <v>28</v>
      </c>
      <c r="CA18" s="3"/>
      <c r="CB18" s="3"/>
      <c r="CC18" s="3"/>
      <c r="CD18" s="3"/>
      <c r="CE18" s="3"/>
      <c r="CF18" s="3"/>
      <c r="CG18" s="3"/>
    </row>
    <row r="19" spans="1:85" ht="12.75">
      <c r="A19" s="8" t="s">
        <v>12</v>
      </c>
      <c r="B19" s="8">
        <v>24</v>
      </c>
      <c r="CA19" s="3"/>
      <c r="CB19" s="3"/>
      <c r="CC19" s="3"/>
      <c r="CD19" s="3"/>
      <c r="CE19" s="3"/>
      <c r="CF19" s="3"/>
      <c r="CG19" s="3"/>
    </row>
    <row r="20" spans="1:85" ht="12.75">
      <c r="A20" s="8" t="s">
        <v>9</v>
      </c>
      <c r="B20" s="8">
        <v>19</v>
      </c>
      <c r="CA20" s="3"/>
      <c r="CB20" s="3"/>
      <c r="CC20" s="3"/>
      <c r="CD20" s="3"/>
      <c r="CE20" s="3"/>
      <c r="CF20" s="3"/>
      <c r="CG20" s="3"/>
    </row>
    <row r="21" spans="1:85" ht="12.75">
      <c r="A21" s="8" t="s">
        <v>14</v>
      </c>
      <c r="B21" s="8">
        <v>15</v>
      </c>
      <c r="CA21" s="3"/>
      <c r="CB21" s="3"/>
      <c r="CC21" s="3"/>
      <c r="CD21" s="3"/>
      <c r="CE21" s="3"/>
      <c r="CF21" s="3"/>
      <c r="CG21" s="3"/>
    </row>
    <row r="22" spans="1:85" ht="12.75">
      <c r="A22" s="8" t="s">
        <v>13</v>
      </c>
      <c r="B22" s="8">
        <v>7</v>
      </c>
      <c r="CA22" s="3"/>
      <c r="CB22" s="3"/>
      <c r="CC22" s="3"/>
      <c r="CD22" s="3"/>
      <c r="CE22" s="3"/>
      <c r="CF22" s="3"/>
      <c r="CG22" s="3"/>
    </row>
    <row r="23" spans="1:85" ht="12.75">
      <c r="A23" s="8" t="s">
        <v>16</v>
      </c>
      <c r="B23" s="8">
        <v>3</v>
      </c>
      <c r="CA23" s="3"/>
      <c r="CB23" s="3"/>
      <c r="CC23" s="3"/>
      <c r="CD23" s="3"/>
      <c r="CE23" s="3"/>
      <c r="CF23" s="3"/>
      <c r="CG23" s="3"/>
    </row>
    <row r="24" spans="1:85" ht="12.75">
      <c r="A24" s="8"/>
      <c r="B24" s="9">
        <f>SUM(B4:B23)</f>
        <v>2819</v>
      </c>
      <c r="CA24" s="3"/>
      <c r="CB24" s="3"/>
      <c r="CC24" s="3"/>
      <c r="CD24" s="3"/>
      <c r="CE24" s="3"/>
      <c r="CF24" s="3"/>
      <c r="CG24" s="3"/>
    </row>
    <row r="25" spans="79:85" ht="12.75">
      <c r="CA25" s="3"/>
      <c r="CB25" s="3"/>
      <c r="CC25" s="3"/>
      <c r="CD25" s="3"/>
      <c r="CE25" s="3"/>
      <c r="CF25" s="3"/>
      <c r="CG25" s="3"/>
    </row>
    <row r="26" spans="79:85" ht="12.75">
      <c r="CA26" s="3"/>
      <c r="CB26" s="3"/>
      <c r="CC26" s="3"/>
      <c r="CD26" s="3"/>
      <c r="CE26" s="3"/>
      <c r="CF26" s="3"/>
      <c r="CG26" s="3"/>
    </row>
    <row r="27" spans="79:85" ht="12.75">
      <c r="CA27" s="3"/>
      <c r="CB27" s="3"/>
      <c r="CC27" s="3"/>
      <c r="CD27" s="3"/>
      <c r="CE27" s="3"/>
      <c r="CF27" s="3"/>
      <c r="CG27" s="3"/>
    </row>
    <row r="28" spans="79:85" ht="12.75">
      <c r="CA28" s="3"/>
      <c r="CB28" s="3"/>
      <c r="CC28" s="3"/>
      <c r="CD28" s="3"/>
      <c r="CE28" s="3"/>
      <c r="CF28" s="3"/>
      <c r="CG28" s="3"/>
    </row>
    <row r="29" spans="1:85" ht="12.75">
      <c r="A29" s="3"/>
      <c r="B29" s="4"/>
      <c r="CA29" s="3"/>
      <c r="CB29" s="3"/>
      <c r="CC29" s="3"/>
      <c r="CD29" s="3"/>
      <c r="CE29" s="3"/>
      <c r="CF29" s="3"/>
      <c r="CG29" s="3"/>
    </row>
    <row r="30" spans="1:85" ht="12.75">
      <c r="A30" s="3"/>
      <c r="B30" s="4"/>
      <c r="CA30" s="3"/>
      <c r="CB30" s="3"/>
      <c r="CC30" s="3"/>
      <c r="CD30" s="3"/>
      <c r="CE30" s="3"/>
      <c r="CF30" s="3"/>
      <c r="CG30" s="3"/>
    </row>
    <row r="31" spans="1:85" ht="12.75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3"/>
      <c r="CB31" s="3"/>
      <c r="CC31" s="3"/>
      <c r="CD31" s="3"/>
      <c r="CE31" s="3"/>
      <c r="CF31" s="3"/>
      <c r="CG31" s="3"/>
    </row>
    <row r="32" spans="1:85" ht="12.75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3"/>
      <c r="CB32" s="3"/>
      <c r="CC32" s="3"/>
      <c r="CD32" s="3"/>
      <c r="CE32" s="3"/>
      <c r="CF32" s="3"/>
      <c r="CG32" s="3"/>
    </row>
    <row r="33" spans="1:85" ht="18">
      <c r="A33" s="7" t="s">
        <v>60</v>
      </c>
      <c r="B33" s="4"/>
      <c r="CA33" s="3"/>
      <c r="CB33" s="3"/>
      <c r="CC33" s="3"/>
      <c r="CD33" s="3"/>
      <c r="CE33" s="3"/>
      <c r="CF33" s="3"/>
      <c r="CG33" s="3"/>
    </row>
    <row r="34" spans="1:85" ht="12.75">
      <c r="A34" s="3"/>
      <c r="B34" s="4"/>
      <c r="CA34" s="3"/>
      <c r="CB34" s="3"/>
      <c r="CC34" s="3"/>
      <c r="CD34" s="3"/>
      <c r="CE34" s="3"/>
      <c r="CF34" s="3"/>
      <c r="CG34" s="3"/>
    </row>
    <row r="35" spans="1:85" ht="12.75">
      <c r="A35" s="3"/>
      <c r="B35" s="3"/>
      <c r="CA35" s="3"/>
      <c r="CB35" s="3"/>
      <c r="CC35" s="3"/>
      <c r="CD35" s="3"/>
      <c r="CE35" s="3"/>
      <c r="CF35" s="3"/>
      <c r="CG35" s="3"/>
    </row>
    <row r="36" spans="1:85" ht="12.75">
      <c r="A36" s="9" t="s">
        <v>60</v>
      </c>
      <c r="B36" s="8"/>
      <c r="C36" s="10" t="s">
        <v>61</v>
      </c>
      <c r="D36" s="11" t="s">
        <v>113</v>
      </c>
      <c r="E36" s="10" t="s">
        <v>59</v>
      </c>
      <c r="F36" s="11" t="s">
        <v>113</v>
      </c>
      <c r="G36" s="10" t="s">
        <v>57</v>
      </c>
      <c r="H36" s="11" t="s">
        <v>113</v>
      </c>
      <c r="I36" s="9" t="s">
        <v>62</v>
      </c>
      <c r="J36" s="11" t="s">
        <v>113</v>
      </c>
      <c r="CA36" s="3"/>
      <c r="CB36" s="3"/>
      <c r="CC36" s="3"/>
      <c r="CD36" s="3"/>
      <c r="CE36" s="3"/>
      <c r="CF36" s="3"/>
      <c r="CG36" s="3"/>
    </row>
    <row r="37" spans="1:85" ht="12.75">
      <c r="A37" s="8" t="s">
        <v>35</v>
      </c>
      <c r="B37" s="8">
        <v>636</v>
      </c>
      <c r="C37" s="8">
        <v>5</v>
      </c>
      <c r="D37" s="8">
        <f>C37/$C$65*100</f>
        <v>2.4271844660194173</v>
      </c>
      <c r="E37" s="8">
        <v>9</v>
      </c>
      <c r="F37" s="8">
        <f>E37/$E$65*100</f>
        <v>0.9221311475409836</v>
      </c>
      <c r="G37" s="8">
        <v>10</v>
      </c>
      <c r="H37" s="8">
        <f>G37/$G$65*100</f>
        <v>0.7220216606498195</v>
      </c>
      <c r="I37" s="8">
        <f>G37-C37</f>
        <v>5</v>
      </c>
      <c r="J37" s="8">
        <f>I37/$I$65*100</f>
        <v>0.4240882103477523</v>
      </c>
      <c r="CA37" s="3"/>
      <c r="CB37" s="3"/>
      <c r="CC37" s="3"/>
      <c r="CD37" s="3"/>
      <c r="CE37" s="3"/>
      <c r="CF37" s="3"/>
      <c r="CG37" s="3"/>
    </row>
    <row r="38" spans="1:85" ht="12.75">
      <c r="A38" s="8" t="s">
        <v>10</v>
      </c>
      <c r="B38" s="8">
        <v>325</v>
      </c>
      <c r="C38" s="8">
        <v>6</v>
      </c>
      <c r="D38" s="8">
        <f aca="true" t="shared" si="0" ref="D38:D64">C38/$C$65*100</f>
        <v>2.912621359223301</v>
      </c>
      <c r="E38" s="8">
        <v>45</v>
      </c>
      <c r="F38" s="8">
        <f aca="true" t="shared" si="1" ref="F38:F64">E38/$E$65*100</f>
        <v>4.610655737704918</v>
      </c>
      <c r="G38" s="8">
        <v>31</v>
      </c>
      <c r="H38" s="8">
        <f aca="true" t="shared" si="2" ref="H38:H63">G38/$G$65*100</f>
        <v>2.2382671480144403</v>
      </c>
      <c r="I38" s="8">
        <f aca="true" t="shared" si="3" ref="I38:I63">G38-C38</f>
        <v>25</v>
      </c>
      <c r="J38" s="8">
        <f aca="true" t="shared" si="4" ref="J38:J63">I38/$I$65*100</f>
        <v>2.1204410517387617</v>
      </c>
      <c r="CA38" s="3"/>
      <c r="CB38" s="3"/>
      <c r="CC38" s="3"/>
      <c r="CD38" s="3"/>
      <c r="CE38" s="3"/>
      <c r="CF38" s="3"/>
      <c r="CG38" s="3"/>
    </row>
    <row r="39" spans="1:85" ht="12.75">
      <c r="A39" s="8" t="s">
        <v>42</v>
      </c>
      <c r="B39" s="8">
        <v>261</v>
      </c>
      <c r="C39" s="8">
        <v>0</v>
      </c>
      <c r="D39" s="8">
        <f t="shared" si="0"/>
        <v>0</v>
      </c>
      <c r="E39" s="8">
        <v>14</v>
      </c>
      <c r="F39" s="8">
        <f t="shared" si="1"/>
        <v>1.4344262295081966</v>
      </c>
      <c r="G39" s="8">
        <v>17</v>
      </c>
      <c r="H39" s="8">
        <f t="shared" si="2"/>
        <v>1.227436823104693</v>
      </c>
      <c r="I39" s="8">
        <f t="shared" si="3"/>
        <v>17</v>
      </c>
      <c r="J39" s="8">
        <f t="shared" si="4"/>
        <v>1.441899915182358</v>
      </c>
      <c r="CA39" s="3"/>
      <c r="CB39" s="3"/>
      <c r="CC39" s="3"/>
      <c r="CD39" s="3"/>
      <c r="CE39" s="3"/>
      <c r="CF39" s="3"/>
      <c r="CG39" s="3"/>
    </row>
    <row r="40" spans="1:85" ht="12.75">
      <c r="A40" s="8" t="s">
        <v>32</v>
      </c>
      <c r="B40" s="8">
        <v>246</v>
      </c>
      <c r="C40" s="8">
        <v>1</v>
      </c>
      <c r="D40" s="8">
        <f t="shared" si="0"/>
        <v>0.48543689320388345</v>
      </c>
      <c r="E40" s="8">
        <v>30</v>
      </c>
      <c r="F40" s="8">
        <f t="shared" si="1"/>
        <v>3.0737704918032787</v>
      </c>
      <c r="G40" s="8">
        <v>16</v>
      </c>
      <c r="H40" s="8">
        <f t="shared" si="2"/>
        <v>1.1552346570397112</v>
      </c>
      <c r="I40" s="8">
        <f t="shared" si="3"/>
        <v>15</v>
      </c>
      <c r="J40" s="8">
        <f t="shared" si="4"/>
        <v>1.2722646310432568</v>
      </c>
      <c r="CA40" s="3"/>
      <c r="CB40" s="3"/>
      <c r="CC40" s="3"/>
      <c r="CD40" s="3"/>
      <c r="CE40" s="3"/>
      <c r="CF40" s="3"/>
      <c r="CG40" s="3"/>
    </row>
    <row r="41" spans="1:85" ht="12.75">
      <c r="A41" s="8" t="s">
        <v>15</v>
      </c>
      <c r="B41" s="8">
        <v>178</v>
      </c>
      <c r="C41" s="8">
        <v>8</v>
      </c>
      <c r="D41" s="8">
        <f t="shared" si="0"/>
        <v>3.8834951456310676</v>
      </c>
      <c r="E41" s="8">
        <v>52</v>
      </c>
      <c r="F41" s="8">
        <f t="shared" si="1"/>
        <v>5.327868852459016</v>
      </c>
      <c r="G41" s="8">
        <v>71</v>
      </c>
      <c r="H41" s="8">
        <f t="shared" si="2"/>
        <v>5.126353790613718</v>
      </c>
      <c r="I41" s="8">
        <f t="shared" si="3"/>
        <v>63</v>
      </c>
      <c r="J41" s="8">
        <f t="shared" si="4"/>
        <v>5.343511450381679</v>
      </c>
      <c r="CA41" s="3"/>
      <c r="CB41" s="3"/>
      <c r="CC41" s="3"/>
      <c r="CD41" s="3"/>
      <c r="CE41" s="3"/>
      <c r="CF41" s="3"/>
      <c r="CG41" s="3"/>
    </row>
    <row r="42" spans="1:85" ht="12.75">
      <c r="A42" s="8" t="s">
        <v>23</v>
      </c>
      <c r="B42" s="8">
        <v>129</v>
      </c>
      <c r="C42" s="8">
        <v>10</v>
      </c>
      <c r="D42" s="8">
        <f t="shared" si="0"/>
        <v>4.854368932038835</v>
      </c>
      <c r="E42" s="8">
        <v>44</v>
      </c>
      <c r="F42" s="8">
        <f t="shared" si="1"/>
        <v>4.508196721311475</v>
      </c>
      <c r="G42" s="8">
        <v>36</v>
      </c>
      <c r="H42" s="8">
        <f t="shared" si="2"/>
        <v>2.5992779783393503</v>
      </c>
      <c r="I42" s="8">
        <f t="shared" si="3"/>
        <v>26</v>
      </c>
      <c r="J42" s="8">
        <f t="shared" si="4"/>
        <v>2.205258693808312</v>
      </c>
      <c r="CA42" s="3"/>
      <c r="CB42" s="3"/>
      <c r="CC42" s="3"/>
      <c r="CD42" s="3"/>
      <c r="CE42" s="3"/>
      <c r="CF42" s="3"/>
      <c r="CG42" s="3"/>
    </row>
    <row r="43" spans="1:85" ht="12.75">
      <c r="A43" s="8" t="s">
        <v>41</v>
      </c>
      <c r="B43" s="8">
        <v>108</v>
      </c>
      <c r="C43" s="8">
        <v>3</v>
      </c>
      <c r="D43" s="8">
        <f t="shared" si="0"/>
        <v>1.4563106796116505</v>
      </c>
      <c r="E43" s="8">
        <v>19</v>
      </c>
      <c r="F43" s="8">
        <f t="shared" si="1"/>
        <v>1.9467213114754098</v>
      </c>
      <c r="G43" s="8">
        <v>10</v>
      </c>
      <c r="H43" s="8">
        <f t="shared" si="2"/>
        <v>0.7220216606498195</v>
      </c>
      <c r="I43" s="8">
        <f t="shared" si="3"/>
        <v>7</v>
      </c>
      <c r="J43" s="8">
        <f t="shared" si="4"/>
        <v>0.5937234944868532</v>
      </c>
      <c r="CA43" s="3"/>
      <c r="CB43" s="3"/>
      <c r="CC43" s="3"/>
      <c r="CD43" s="3"/>
      <c r="CE43" s="3"/>
      <c r="CF43" s="3"/>
      <c r="CG43" s="3"/>
    </row>
    <row r="44" spans="1:85" ht="12.75">
      <c r="A44" s="8" t="s">
        <v>27</v>
      </c>
      <c r="B44" s="8">
        <v>107</v>
      </c>
      <c r="C44" s="8">
        <v>3</v>
      </c>
      <c r="D44" s="8">
        <f t="shared" si="0"/>
        <v>1.4563106796116505</v>
      </c>
      <c r="E44" s="8">
        <v>15</v>
      </c>
      <c r="F44" s="8">
        <f t="shared" si="1"/>
        <v>1.5368852459016393</v>
      </c>
      <c r="G44" s="8">
        <v>14</v>
      </c>
      <c r="H44" s="8">
        <f t="shared" si="2"/>
        <v>1.0108303249097472</v>
      </c>
      <c r="I44" s="8">
        <f t="shared" si="3"/>
        <v>11</v>
      </c>
      <c r="J44" s="8">
        <f t="shared" si="4"/>
        <v>0.9329940627650551</v>
      </c>
      <c r="CA44" s="3"/>
      <c r="CB44" s="3"/>
      <c r="CC44" s="3"/>
      <c r="CD44" s="3"/>
      <c r="CE44" s="3"/>
      <c r="CF44" s="3"/>
      <c r="CG44" s="3"/>
    </row>
    <row r="45" spans="1:85" ht="12.75">
      <c r="A45" s="8" t="s">
        <v>28</v>
      </c>
      <c r="B45" s="8">
        <v>94</v>
      </c>
      <c r="C45" s="8">
        <v>7</v>
      </c>
      <c r="D45" s="8">
        <f t="shared" si="0"/>
        <v>3.3980582524271843</v>
      </c>
      <c r="E45" s="8">
        <v>23</v>
      </c>
      <c r="F45" s="8">
        <f t="shared" si="1"/>
        <v>2.3565573770491803</v>
      </c>
      <c r="G45" s="8">
        <v>39</v>
      </c>
      <c r="H45" s="8">
        <f t="shared" si="2"/>
        <v>2.815884476534296</v>
      </c>
      <c r="I45" s="8">
        <f t="shared" si="3"/>
        <v>32</v>
      </c>
      <c r="J45" s="8">
        <f t="shared" si="4"/>
        <v>2.7141645462256148</v>
      </c>
      <c r="CA45" s="3"/>
      <c r="CB45" s="3"/>
      <c r="CC45" s="3"/>
      <c r="CD45" s="3"/>
      <c r="CE45" s="3"/>
      <c r="CF45" s="3"/>
      <c r="CG45" s="3"/>
    </row>
    <row r="46" spans="1:85" ht="12.75">
      <c r="A46" s="8" t="s">
        <v>20</v>
      </c>
      <c r="B46" s="8">
        <v>93</v>
      </c>
      <c r="C46" s="8">
        <v>6</v>
      </c>
      <c r="D46" s="8">
        <f t="shared" si="0"/>
        <v>2.912621359223301</v>
      </c>
      <c r="E46" s="8">
        <v>39</v>
      </c>
      <c r="F46" s="8">
        <f t="shared" si="1"/>
        <v>3.995901639344263</v>
      </c>
      <c r="G46" s="8">
        <v>39</v>
      </c>
      <c r="H46" s="8">
        <f t="shared" si="2"/>
        <v>2.815884476534296</v>
      </c>
      <c r="I46" s="8">
        <f t="shared" si="3"/>
        <v>33</v>
      </c>
      <c r="J46" s="8">
        <f t="shared" si="4"/>
        <v>2.7989821882951653</v>
      </c>
      <c r="CA46" s="3"/>
      <c r="CB46" s="3"/>
      <c r="CC46" s="3"/>
      <c r="CD46" s="3"/>
      <c r="CE46" s="3"/>
      <c r="CF46" s="3"/>
      <c r="CG46" s="3"/>
    </row>
    <row r="47" spans="1:85" ht="12.75">
      <c r="A47" s="8" t="s">
        <v>24</v>
      </c>
      <c r="B47" s="8">
        <v>82</v>
      </c>
      <c r="C47" s="8">
        <v>3</v>
      </c>
      <c r="D47" s="8">
        <f t="shared" si="0"/>
        <v>1.4563106796116505</v>
      </c>
      <c r="E47" s="8">
        <v>31</v>
      </c>
      <c r="F47" s="8">
        <f t="shared" si="1"/>
        <v>3.1762295081967213</v>
      </c>
      <c r="G47" s="8">
        <v>28</v>
      </c>
      <c r="H47" s="8">
        <f t="shared" si="2"/>
        <v>2.0216606498194944</v>
      </c>
      <c r="I47" s="8">
        <f t="shared" si="3"/>
        <v>25</v>
      </c>
      <c r="J47" s="8">
        <f t="shared" si="4"/>
        <v>2.1204410517387617</v>
      </c>
      <c r="CA47" s="3"/>
      <c r="CB47" s="3"/>
      <c r="CC47" s="3"/>
      <c r="CD47" s="3"/>
      <c r="CE47" s="3"/>
      <c r="CF47" s="3"/>
      <c r="CG47" s="3"/>
    </row>
    <row r="48" spans="1:85" ht="12.75">
      <c r="A48" s="8" t="s">
        <v>31</v>
      </c>
      <c r="B48" s="8">
        <v>71</v>
      </c>
      <c r="C48" s="8">
        <v>6</v>
      </c>
      <c r="D48" s="8">
        <f t="shared" si="0"/>
        <v>2.912621359223301</v>
      </c>
      <c r="E48" s="8">
        <v>26</v>
      </c>
      <c r="F48" s="8">
        <f t="shared" si="1"/>
        <v>2.663934426229508</v>
      </c>
      <c r="G48" s="8">
        <v>14</v>
      </c>
      <c r="H48" s="8">
        <f t="shared" si="2"/>
        <v>1.0108303249097472</v>
      </c>
      <c r="I48" s="8">
        <f t="shared" si="3"/>
        <v>8</v>
      </c>
      <c r="J48" s="8">
        <f t="shared" si="4"/>
        <v>0.6785411365564037</v>
      </c>
      <c r="CA48" s="3"/>
      <c r="CB48" s="3"/>
      <c r="CC48" s="3"/>
      <c r="CD48" s="3"/>
      <c r="CE48" s="3"/>
      <c r="CF48" s="3"/>
      <c r="CG48" s="3"/>
    </row>
    <row r="49" spans="1:85" ht="12.75">
      <c r="A49" s="8" t="s">
        <v>29</v>
      </c>
      <c r="B49" s="8">
        <v>64</v>
      </c>
      <c r="C49" s="8">
        <v>3</v>
      </c>
      <c r="D49" s="8">
        <f t="shared" si="0"/>
        <v>1.4563106796116505</v>
      </c>
      <c r="E49" s="8">
        <v>19</v>
      </c>
      <c r="F49" s="8">
        <f t="shared" si="1"/>
        <v>1.9467213114754098</v>
      </c>
      <c r="G49" s="8">
        <v>41</v>
      </c>
      <c r="H49" s="8">
        <f t="shared" si="2"/>
        <v>2.96028880866426</v>
      </c>
      <c r="I49" s="8">
        <f t="shared" si="3"/>
        <v>38</v>
      </c>
      <c r="J49" s="8">
        <f t="shared" si="4"/>
        <v>3.2230703986429172</v>
      </c>
      <c r="CA49" s="3"/>
      <c r="CB49" s="3"/>
      <c r="CC49" s="3"/>
      <c r="CD49" s="3"/>
      <c r="CE49" s="3"/>
      <c r="CF49" s="3"/>
      <c r="CG49" s="3"/>
    </row>
    <row r="50" spans="1:85" ht="12.75">
      <c r="A50" s="8" t="s">
        <v>30</v>
      </c>
      <c r="B50" s="8">
        <v>54</v>
      </c>
      <c r="C50" s="8">
        <v>23</v>
      </c>
      <c r="D50" s="8">
        <f t="shared" si="0"/>
        <v>11.165048543689322</v>
      </c>
      <c r="E50" s="8">
        <v>94</v>
      </c>
      <c r="F50" s="8">
        <f t="shared" si="1"/>
        <v>9.631147540983607</v>
      </c>
      <c r="G50" s="8">
        <v>99</v>
      </c>
      <c r="H50" s="8">
        <f t="shared" si="2"/>
        <v>7.148014440433213</v>
      </c>
      <c r="I50" s="8">
        <f t="shared" si="3"/>
        <v>76</v>
      </c>
      <c r="J50" s="8">
        <f t="shared" si="4"/>
        <v>6.4461407972858344</v>
      </c>
      <c r="CA50" s="3"/>
      <c r="CB50" s="3"/>
      <c r="CC50" s="3"/>
      <c r="CD50" s="3"/>
      <c r="CE50" s="3"/>
      <c r="CF50" s="3"/>
      <c r="CG50" s="3"/>
    </row>
    <row r="51" spans="1:85" ht="12.75">
      <c r="A51" s="8" t="s">
        <v>22</v>
      </c>
      <c r="B51" s="8">
        <v>52</v>
      </c>
      <c r="C51" s="8">
        <v>0</v>
      </c>
      <c r="D51" s="8">
        <f t="shared" si="0"/>
        <v>0</v>
      </c>
      <c r="E51" s="8">
        <v>7</v>
      </c>
      <c r="F51" s="8">
        <f t="shared" si="1"/>
        <v>0.7172131147540983</v>
      </c>
      <c r="G51" s="8">
        <v>5</v>
      </c>
      <c r="H51" s="8">
        <f t="shared" si="2"/>
        <v>0.36101083032490977</v>
      </c>
      <c r="I51" s="8">
        <f t="shared" si="3"/>
        <v>5</v>
      </c>
      <c r="J51" s="8">
        <f t="shared" si="4"/>
        <v>0.4240882103477523</v>
      </c>
      <c r="CA51" s="3"/>
      <c r="CB51" s="3"/>
      <c r="CC51" s="3"/>
      <c r="CD51" s="3"/>
      <c r="CE51" s="3"/>
      <c r="CF51" s="3"/>
      <c r="CG51" s="3"/>
    </row>
    <row r="52" spans="1:85" ht="12.75">
      <c r="A52" s="8" t="s">
        <v>39</v>
      </c>
      <c r="B52" s="8">
        <v>47</v>
      </c>
      <c r="C52" s="8">
        <v>4</v>
      </c>
      <c r="D52" s="8">
        <f t="shared" si="0"/>
        <v>1.9417475728155338</v>
      </c>
      <c r="E52" s="8">
        <v>11</v>
      </c>
      <c r="F52" s="8">
        <f t="shared" si="1"/>
        <v>1.1270491803278688</v>
      </c>
      <c r="G52" s="8">
        <v>14</v>
      </c>
      <c r="H52" s="8">
        <f t="shared" si="2"/>
        <v>1.0108303249097472</v>
      </c>
      <c r="I52" s="8">
        <f t="shared" si="3"/>
        <v>10</v>
      </c>
      <c r="J52" s="8">
        <f t="shared" si="4"/>
        <v>0.8481764206955046</v>
      </c>
      <c r="CA52" s="3"/>
      <c r="CB52" s="3"/>
      <c r="CC52" s="3"/>
      <c r="CD52" s="3"/>
      <c r="CE52" s="3"/>
      <c r="CF52" s="3"/>
      <c r="CG52" s="3"/>
    </row>
    <row r="53" spans="1:85" ht="12.75">
      <c r="A53" s="8" t="s">
        <v>21</v>
      </c>
      <c r="B53" s="8">
        <v>43</v>
      </c>
      <c r="C53" s="8">
        <v>48</v>
      </c>
      <c r="D53" s="8">
        <f t="shared" si="0"/>
        <v>23.300970873786408</v>
      </c>
      <c r="E53" s="8">
        <v>142</v>
      </c>
      <c r="F53" s="8">
        <f t="shared" si="1"/>
        <v>14.549180327868852</v>
      </c>
      <c r="G53" s="8">
        <v>443</v>
      </c>
      <c r="H53" s="8">
        <f t="shared" si="2"/>
        <v>31.985559566787003</v>
      </c>
      <c r="I53" s="8">
        <f t="shared" si="3"/>
        <v>395</v>
      </c>
      <c r="J53" s="8">
        <f t="shared" si="4"/>
        <v>33.50296861747243</v>
      </c>
      <c r="CA53" s="3"/>
      <c r="CB53" s="3"/>
      <c r="CC53" s="3"/>
      <c r="CD53" s="3"/>
      <c r="CE53" s="3"/>
      <c r="CF53" s="3"/>
      <c r="CG53" s="3"/>
    </row>
    <row r="54" spans="1:85" ht="12.75">
      <c r="A54" s="8" t="s">
        <v>19</v>
      </c>
      <c r="B54" s="8">
        <v>40</v>
      </c>
      <c r="C54" s="8">
        <v>0</v>
      </c>
      <c r="D54" s="8">
        <f t="shared" si="0"/>
        <v>0</v>
      </c>
      <c r="E54" s="8">
        <v>5</v>
      </c>
      <c r="F54" s="8">
        <f t="shared" si="1"/>
        <v>0.5122950819672131</v>
      </c>
      <c r="G54" s="8">
        <v>2</v>
      </c>
      <c r="H54" s="8">
        <f t="shared" si="2"/>
        <v>0.1444043321299639</v>
      </c>
      <c r="I54" s="8">
        <f t="shared" si="3"/>
        <v>2</v>
      </c>
      <c r="J54" s="8">
        <f t="shared" si="4"/>
        <v>0.16963528413910092</v>
      </c>
      <c r="CA54" s="3"/>
      <c r="CB54" s="3"/>
      <c r="CC54" s="3"/>
      <c r="CD54" s="3"/>
      <c r="CE54" s="3"/>
      <c r="CF54" s="3"/>
      <c r="CG54" s="3"/>
    </row>
    <row r="55" spans="1:85" ht="12.75">
      <c r="A55" s="8" t="s">
        <v>25</v>
      </c>
      <c r="B55" s="8">
        <v>34</v>
      </c>
      <c r="C55" s="8">
        <v>24</v>
      </c>
      <c r="D55" s="8">
        <f t="shared" si="0"/>
        <v>11.650485436893204</v>
      </c>
      <c r="E55" s="8">
        <v>114</v>
      </c>
      <c r="F55" s="8">
        <f t="shared" si="1"/>
        <v>11.68032786885246</v>
      </c>
      <c r="G55" s="8">
        <v>181</v>
      </c>
      <c r="H55" s="8">
        <f t="shared" si="2"/>
        <v>13.068592057761732</v>
      </c>
      <c r="I55" s="8">
        <f t="shared" si="3"/>
        <v>157</v>
      </c>
      <c r="J55" s="8">
        <f t="shared" si="4"/>
        <v>13.316369804919423</v>
      </c>
      <c r="CA55" s="3"/>
      <c r="CB55" s="3"/>
      <c r="CC55" s="3"/>
      <c r="CD55" s="3"/>
      <c r="CE55" s="3"/>
      <c r="CF55" s="3"/>
      <c r="CG55" s="3"/>
    </row>
    <row r="56" spans="1:85" ht="12.75">
      <c r="A56" s="8" t="s">
        <v>26</v>
      </c>
      <c r="B56" s="8">
        <v>31</v>
      </c>
      <c r="C56" s="8">
        <v>4</v>
      </c>
      <c r="D56" s="8">
        <f t="shared" si="0"/>
        <v>1.9417475728155338</v>
      </c>
      <c r="E56" s="8">
        <v>0</v>
      </c>
      <c r="F56" s="8">
        <f t="shared" si="1"/>
        <v>0</v>
      </c>
      <c r="G56" s="8">
        <v>5</v>
      </c>
      <c r="H56" s="8">
        <f t="shared" si="2"/>
        <v>0.36101083032490977</v>
      </c>
      <c r="I56" s="8">
        <f t="shared" si="3"/>
        <v>1</v>
      </c>
      <c r="J56" s="8">
        <f t="shared" si="4"/>
        <v>0.08481764206955046</v>
      </c>
      <c r="CA56" s="3"/>
      <c r="CB56" s="3"/>
      <c r="CC56" s="3"/>
      <c r="CD56" s="3"/>
      <c r="CE56" s="3"/>
      <c r="CF56" s="3"/>
      <c r="CG56" s="3"/>
    </row>
    <row r="57" spans="1:85" ht="12.75">
      <c r="A57" s="8" t="s">
        <v>33</v>
      </c>
      <c r="B57" s="8">
        <v>28</v>
      </c>
      <c r="C57" s="8">
        <v>3</v>
      </c>
      <c r="D57" s="8">
        <f t="shared" si="0"/>
        <v>1.4563106796116505</v>
      </c>
      <c r="E57" s="8">
        <v>6</v>
      </c>
      <c r="F57" s="8">
        <f t="shared" si="1"/>
        <v>0.6147540983606558</v>
      </c>
      <c r="G57" s="8">
        <v>16</v>
      </c>
      <c r="H57" s="8">
        <f t="shared" si="2"/>
        <v>1.1552346570397112</v>
      </c>
      <c r="I57" s="8">
        <f t="shared" si="3"/>
        <v>13</v>
      </c>
      <c r="J57" s="8">
        <f t="shared" si="4"/>
        <v>1.102629346904156</v>
      </c>
      <c r="CA57" s="3"/>
      <c r="CB57" s="3"/>
      <c r="CC57" s="3"/>
      <c r="CD57" s="3"/>
      <c r="CE57" s="3"/>
      <c r="CF57" s="3"/>
      <c r="CG57" s="3"/>
    </row>
    <row r="58" spans="1:85" ht="12.75">
      <c r="A58" s="8" t="s">
        <v>34</v>
      </c>
      <c r="B58" s="8">
        <v>23</v>
      </c>
      <c r="C58" s="8">
        <v>1</v>
      </c>
      <c r="D58" s="8">
        <f t="shared" si="0"/>
        <v>0.48543689320388345</v>
      </c>
      <c r="E58" s="8">
        <v>18</v>
      </c>
      <c r="F58" s="8">
        <f t="shared" si="1"/>
        <v>1.8442622950819672</v>
      </c>
      <c r="G58" s="8">
        <v>28</v>
      </c>
      <c r="H58" s="8">
        <f t="shared" si="2"/>
        <v>2.0216606498194944</v>
      </c>
      <c r="I58" s="8">
        <f t="shared" si="3"/>
        <v>27</v>
      </c>
      <c r="J58" s="8">
        <f t="shared" si="4"/>
        <v>2.2900763358778624</v>
      </c>
      <c r="CA58" s="3"/>
      <c r="CB58" s="3"/>
      <c r="CC58" s="3"/>
      <c r="CD58" s="3"/>
      <c r="CE58" s="3"/>
      <c r="CF58" s="3"/>
      <c r="CG58" s="3"/>
    </row>
    <row r="59" spans="1:85" ht="12.75">
      <c r="A59" s="8" t="s">
        <v>38</v>
      </c>
      <c r="B59" s="8">
        <v>22</v>
      </c>
      <c r="C59" s="8">
        <v>0</v>
      </c>
      <c r="D59" s="8">
        <f t="shared" si="0"/>
        <v>0</v>
      </c>
      <c r="E59" s="8">
        <v>10</v>
      </c>
      <c r="F59" s="8">
        <f t="shared" si="1"/>
        <v>1.0245901639344261</v>
      </c>
      <c r="G59" s="8">
        <v>6</v>
      </c>
      <c r="H59" s="8">
        <f t="shared" si="2"/>
        <v>0.4332129963898917</v>
      </c>
      <c r="I59" s="8">
        <f t="shared" si="3"/>
        <v>6</v>
      </c>
      <c r="J59" s="8">
        <f t="shared" si="4"/>
        <v>0.5089058524173028</v>
      </c>
      <c r="CA59" s="3"/>
      <c r="CB59" s="3"/>
      <c r="CC59" s="3"/>
      <c r="CD59" s="3"/>
      <c r="CE59" s="3"/>
      <c r="CF59" s="3"/>
      <c r="CG59" s="3"/>
    </row>
    <row r="60" spans="1:85" ht="12.75">
      <c r="A60" s="8" t="s">
        <v>36</v>
      </c>
      <c r="B60" s="8">
        <v>17</v>
      </c>
      <c r="C60" s="8">
        <v>0</v>
      </c>
      <c r="D60" s="8">
        <f t="shared" si="0"/>
        <v>0</v>
      </c>
      <c r="E60" s="8">
        <v>26</v>
      </c>
      <c r="F60" s="8">
        <f t="shared" si="1"/>
        <v>2.663934426229508</v>
      </c>
      <c r="G60" s="8">
        <v>65</v>
      </c>
      <c r="H60" s="8">
        <f t="shared" si="2"/>
        <v>4.693140794223827</v>
      </c>
      <c r="I60" s="8">
        <f t="shared" si="3"/>
        <v>65</v>
      </c>
      <c r="J60" s="8">
        <f t="shared" si="4"/>
        <v>5.51314673452078</v>
      </c>
      <c r="CA60" s="3"/>
      <c r="CB60" s="3"/>
      <c r="CC60" s="3"/>
      <c r="CD60" s="3"/>
      <c r="CE60" s="3"/>
      <c r="CF60" s="3"/>
      <c r="CG60" s="3"/>
    </row>
    <row r="61" spans="1:85" ht="12.75">
      <c r="A61" s="8" t="s">
        <v>40</v>
      </c>
      <c r="B61" s="8">
        <v>17</v>
      </c>
      <c r="C61" s="8">
        <v>22</v>
      </c>
      <c r="D61" s="8">
        <f t="shared" si="0"/>
        <v>10.679611650485436</v>
      </c>
      <c r="E61" s="8">
        <v>153</v>
      </c>
      <c r="F61" s="8">
        <f t="shared" si="1"/>
        <v>15.676229508196721</v>
      </c>
      <c r="G61" s="8">
        <v>77</v>
      </c>
      <c r="H61" s="8">
        <f t="shared" si="2"/>
        <v>5.55956678700361</v>
      </c>
      <c r="I61" s="8">
        <f t="shared" si="3"/>
        <v>55</v>
      </c>
      <c r="J61" s="8">
        <f t="shared" si="4"/>
        <v>4.664970313825275</v>
      </c>
      <c r="CA61" s="3"/>
      <c r="CB61" s="3"/>
      <c r="CC61" s="3"/>
      <c r="CD61" s="3"/>
      <c r="CE61" s="3"/>
      <c r="CF61" s="3"/>
      <c r="CG61" s="3"/>
    </row>
    <row r="62" spans="1:85" ht="12.75">
      <c r="A62" s="8" t="s">
        <v>43</v>
      </c>
      <c r="B62" s="8">
        <v>12</v>
      </c>
      <c r="C62" s="8">
        <v>15</v>
      </c>
      <c r="D62" s="8">
        <f t="shared" si="0"/>
        <v>7.281553398058252</v>
      </c>
      <c r="E62" s="8">
        <v>23</v>
      </c>
      <c r="F62" s="8">
        <f t="shared" si="1"/>
        <v>2.3565573770491803</v>
      </c>
      <c r="G62" s="8">
        <v>70</v>
      </c>
      <c r="H62" s="8">
        <f t="shared" si="2"/>
        <v>5.054151624548736</v>
      </c>
      <c r="I62" s="8">
        <f t="shared" si="3"/>
        <v>55</v>
      </c>
      <c r="J62" s="8">
        <f t="shared" si="4"/>
        <v>4.664970313825275</v>
      </c>
      <c r="CA62" s="3"/>
      <c r="CB62" s="3"/>
      <c r="CC62" s="3"/>
      <c r="CD62" s="3"/>
      <c r="CE62" s="3"/>
      <c r="CF62" s="3"/>
      <c r="CG62" s="3"/>
    </row>
    <row r="63" spans="1:85" ht="12.75">
      <c r="A63" s="8" t="s">
        <v>37</v>
      </c>
      <c r="B63" s="8">
        <v>5</v>
      </c>
      <c r="C63" s="8">
        <v>1</v>
      </c>
      <c r="D63" s="8">
        <f t="shared" si="0"/>
        <v>0.48543689320388345</v>
      </c>
      <c r="E63" s="8">
        <v>1</v>
      </c>
      <c r="F63" s="8">
        <f t="shared" si="1"/>
        <v>0.10245901639344263</v>
      </c>
      <c r="G63" s="8">
        <v>8</v>
      </c>
      <c r="H63" s="8">
        <f t="shared" si="2"/>
        <v>0.5776173285198556</v>
      </c>
      <c r="I63" s="8">
        <f t="shared" si="3"/>
        <v>7</v>
      </c>
      <c r="J63" s="8">
        <f t="shared" si="4"/>
        <v>0.5937234944868532</v>
      </c>
      <c r="CA63" s="3"/>
      <c r="CB63" s="3"/>
      <c r="CC63" s="3"/>
      <c r="CD63" s="3"/>
      <c r="CE63" s="3"/>
      <c r="CF63" s="3"/>
      <c r="CG63" s="3"/>
    </row>
    <row r="64" spans="1:85" ht="12.75">
      <c r="A64" s="8" t="s">
        <v>44</v>
      </c>
      <c r="B64" s="8">
        <v>0</v>
      </c>
      <c r="C64" s="8">
        <v>0</v>
      </c>
      <c r="D64" s="8">
        <f t="shared" si="0"/>
        <v>0</v>
      </c>
      <c r="E64" s="8">
        <v>0</v>
      </c>
      <c r="F64" s="8">
        <f t="shared" si="1"/>
        <v>0</v>
      </c>
      <c r="G64" s="8">
        <v>0</v>
      </c>
      <c r="H64" s="8">
        <v>0</v>
      </c>
      <c r="I64" s="8">
        <v>0</v>
      </c>
      <c r="J64" s="8">
        <v>0</v>
      </c>
      <c r="CA64" s="3"/>
      <c r="CB64" s="3"/>
      <c r="CC64" s="3"/>
      <c r="CD64" s="3"/>
      <c r="CE64" s="3"/>
      <c r="CF64" s="3"/>
      <c r="CG64" s="3"/>
    </row>
    <row r="65" spans="1:85" ht="12.75">
      <c r="A65" s="8"/>
      <c r="B65" s="9">
        <f>SUM(B37:B64)</f>
        <v>2819</v>
      </c>
      <c r="C65" s="8">
        <f>SUM(C37:C64)</f>
        <v>206</v>
      </c>
      <c r="D65" s="8"/>
      <c r="E65" s="9">
        <f>SUM(E37:E64)</f>
        <v>976</v>
      </c>
      <c r="F65" s="8"/>
      <c r="G65" s="8">
        <f>SUM(G37:G64)</f>
        <v>1385</v>
      </c>
      <c r="H65" s="8"/>
      <c r="I65" s="8">
        <f>SUM(I37:I64)</f>
        <v>1179</v>
      </c>
      <c r="J65" s="8"/>
      <c r="CA65" s="3"/>
      <c r="CB65" s="3"/>
      <c r="CC65" s="3"/>
      <c r="CD65" s="3"/>
      <c r="CE65" s="3"/>
      <c r="CF65" s="3"/>
      <c r="CG65" s="3"/>
    </row>
    <row r="66" spans="2:5" s="3" customFormat="1" ht="12.75">
      <c r="B66" s="4"/>
      <c r="E66" s="4"/>
    </row>
    <row r="67" spans="2:5" s="3" customFormat="1" ht="12.75">
      <c r="B67" s="4"/>
      <c r="E67" s="4"/>
    </row>
    <row r="68" spans="1:78" s="3" customFormat="1" ht="12.75">
      <c r="A68" s="5"/>
      <c r="B68" s="6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s="3" customFormat="1" ht="12.75">
      <c r="A69" s="5"/>
      <c r="B69" s="6"/>
      <c r="C69" s="5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5" s="3" customFormat="1" ht="18">
      <c r="A70" s="7" t="s">
        <v>45</v>
      </c>
      <c r="B70" s="4"/>
      <c r="E70" s="4"/>
    </row>
    <row r="71" spans="2:5" s="3" customFormat="1" ht="12.75">
      <c r="B71" s="4"/>
      <c r="E71" s="4"/>
    </row>
    <row r="72" spans="79:85" ht="12.75">
      <c r="CA72" s="3"/>
      <c r="CB72" s="3"/>
      <c r="CC72" s="3"/>
      <c r="CD72" s="3"/>
      <c r="CE72" s="3"/>
      <c r="CF72" s="3"/>
      <c r="CG72" s="3"/>
    </row>
    <row r="73" spans="1:85" ht="12.75">
      <c r="A73" s="9" t="s">
        <v>45</v>
      </c>
      <c r="B73" s="10" t="s">
        <v>91</v>
      </c>
      <c r="C73" s="10" t="s">
        <v>90</v>
      </c>
      <c r="CA73" s="3"/>
      <c r="CB73" s="3"/>
      <c r="CC73" s="3"/>
      <c r="CD73" s="3"/>
      <c r="CE73" s="3"/>
      <c r="CF73" s="3"/>
      <c r="CG73" s="3"/>
    </row>
    <row r="74" spans="1:85" ht="12.75">
      <c r="A74" s="8" t="s">
        <v>15</v>
      </c>
      <c r="B74" s="8">
        <v>978</v>
      </c>
      <c r="C74" s="8">
        <v>1158</v>
      </c>
      <c r="CA74" s="3"/>
      <c r="CB74" s="3"/>
      <c r="CC74" s="3"/>
      <c r="CD74" s="3"/>
      <c r="CE74" s="3"/>
      <c r="CF74" s="3"/>
      <c r="CG74" s="3"/>
    </row>
    <row r="75" spans="1:85" ht="12.75">
      <c r="A75" s="8" t="s">
        <v>10</v>
      </c>
      <c r="B75" s="8">
        <v>592</v>
      </c>
      <c r="C75" s="8">
        <v>434</v>
      </c>
      <c r="CA75" s="3"/>
      <c r="CB75" s="3"/>
      <c r="CC75" s="3"/>
      <c r="CD75" s="3"/>
      <c r="CE75" s="3"/>
      <c r="CF75" s="3"/>
      <c r="CG75" s="3"/>
    </row>
    <row r="76" spans="1:85" ht="12.75">
      <c r="A76" s="8" t="s">
        <v>37</v>
      </c>
      <c r="B76" s="8">
        <v>268</v>
      </c>
      <c r="C76" s="8">
        <v>398</v>
      </c>
      <c r="CA76" s="3"/>
      <c r="CB76" s="3"/>
      <c r="CC76" s="3"/>
      <c r="CD76" s="3"/>
      <c r="CE76" s="3"/>
      <c r="CF76" s="3"/>
      <c r="CG76" s="3"/>
    </row>
    <row r="77" spans="1:85" ht="12.75">
      <c r="A77" s="8" t="s">
        <v>44</v>
      </c>
      <c r="B77" s="8">
        <v>94</v>
      </c>
      <c r="C77" s="8">
        <v>314</v>
      </c>
      <c r="CA77" s="3"/>
      <c r="CB77" s="3"/>
      <c r="CC77" s="3"/>
      <c r="CD77" s="3"/>
      <c r="CE77" s="3"/>
      <c r="CF77" s="3"/>
      <c r="CG77" s="3"/>
    </row>
    <row r="78" spans="1:85" ht="12.75">
      <c r="A78" s="8" t="s">
        <v>48</v>
      </c>
      <c r="B78" s="8">
        <v>421</v>
      </c>
      <c r="C78" s="8">
        <v>261</v>
      </c>
      <c r="CA78" s="3"/>
      <c r="CB78" s="3"/>
      <c r="CC78" s="3"/>
      <c r="CD78" s="3"/>
      <c r="CE78" s="3"/>
      <c r="CF78" s="3"/>
      <c r="CG78" s="3"/>
    </row>
    <row r="79" spans="1:85" ht="12.75">
      <c r="A79" s="8" t="s">
        <v>49</v>
      </c>
      <c r="B79" s="8">
        <v>108</v>
      </c>
      <c r="C79" s="8">
        <v>104</v>
      </c>
      <c r="CA79" s="3"/>
      <c r="CB79" s="3"/>
      <c r="CC79" s="3"/>
      <c r="CD79" s="3"/>
      <c r="CE79" s="3"/>
      <c r="CF79" s="3"/>
      <c r="CG79" s="3"/>
    </row>
    <row r="80" spans="1:85" ht="12.75">
      <c r="A80" s="8" t="s">
        <v>46</v>
      </c>
      <c r="B80" s="8">
        <v>44</v>
      </c>
      <c r="C80" s="8">
        <v>92</v>
      </c>
      <c r="CA80" s="3"/>
      <c r="CB80" s="3"/>
      <c r="CC80" s="3"/>
      <c r="CD80" s="3"/>
      <c r="CE80" s="3"/>
      <c r="CF80" s="3"/>
      <c r="CG80" s="3"/>
    </row>
    <row r="81" spans="1:85" ht="12.75">
      <c r="A81" s="8" t="s">
        <v>47</v>
      </c>
      <c r="B81" s="8">
        <v>11814</v>
      </c>
      <c r="C81" s="8">
        <v>44</v>
      </c>
      <c r="CA81" s="3"/>
      <c r="CB81" s="3"/>
      <c r="CC81" s="3"/>
      <c r="CD81" s="3"/>
      <c r="CE81" s="3"/>
      <c r="CF81" s="3"/>
      <c r="CG81" s="3"/>
    </row>
    <row r="82" spans="1:85" ht="12.75">
      <c r="A82" s="8" t="s">
        <v>50</v>
      </c>
      <c r="B82" s="8">
        <v>15</v>
      </c>
      <c r="C82" s="8">
        <v>14</v>
      </c>
      <c r="CA82" s="3"/>
      <c r="CB82" s="3"/>
      <c r="CC82" s="3"/>
      <c r="CD82" s="3"/>
      <c r="CE82" s="3"/>
      <c r="CF82" s="3"/>
      <c r="CG82" s="3"/>
    </row>
    <row r="83" spans="1:85" ht="12.75">
      <c r="A83" s="8"/>
      <c r="B83" s="9">
        <f>SUM(B74:B82)</f>
        <v>14334</v>
      </c>
      <c r="C83" s="9">
        <f>SUM(C74:C82)</f>
        <v>2819</v>
      </c>
      <c r="CA83" s="3"/>
      <c r="CB83" s="3"/>
      <c r="CC83" s="3"/>
      <c r="CD83" s="3"/>
      <c r="CE83" s="3"/>
      <c r="CF83" s="3"/>
      <c r="CG83" s="3"/>
    </row>
    <row r="84" spans="2:85" ht="12.75">
      <c r="B84" s="1"/>
      <c r="CA84" s="3"/>
      <c r="CB84" s="3"/>
      <c r="CC84" s="3"/>
      <c r="CD84" s="3"/>
      <c r="CE84" s="3"/>
      <c r="CF84" s="3"/>
      <c r="CG84" s="3"/>
    </row>
    <row r="85" spans="2:85" ht="12.75">
      <c r="B85" s="1"/>
      <c r="CA85" s="3"/>
      <c r="CB85" s="3"/>
      <c r="CC85" s="3"/>
      <c r="CD85" s="3"/>
      <c r="CE85" s="3"/>
      <c r="CF85" s="3"/>
      <c r="CG85" s="3"/>
    </row>
    <row r="86" spans="2:85" ht="12.75">
      <c r="B86" s="1"/>
      <c r="CA86" s="3"/>
      <c r="CB86" s="3"/>
      <c r="CC86" s="3"/>
      <c r="CD86" s="3"/>
      <c r="CE86" s="3"/>
      <c r="CF86" s="3"/>
      <c r="CG86" s="3"/>
    </row>
    <row r="87" spans="2:85" ht="12.75">
      <c r="B87" s="1"/>
      <c r="CA87" s="3"/>
      <c r="CB87" s="3"/>
      <c r="CC87" s="3"/>
      <c r="CD87" s="3"/>
      <c r="CE87" s="3"/>
      <c r="CF87" s="3"/>
      <c r="CG87" s="3"/>
    </row>
    <row r="88" spans="2:85" ht="12.75">
      <c r="B88" s="1"/>
      <c r="CA88" s="3"/>
      <c r="CB88" s="3"/>
      <c r="CC88" s="3"/>
      <c r="CD88" s="3"/>
      <c r="CE88" s="3"/>
      <c r="CF88" s="3"/>
      <c r="CG88" s="3"/>
    </row>
    <row r="89" spans="2:85" ht="12.75">
      <c r="B89" s="1"/>
      <c r="CA89" s="3"/>
      <c r="CB89" s="3"/>
      <c r="CC89" s="3"/>
      <c r="CD89" s="3"/>
      <c r="CE89" s="3"/>
      <c r="CF89" s="3"/>
      <c r="CG89" s="3"/>
    </row>
    <row r="90" spans="2:85" ht="12.75">
      <c r="B90" s="1"/>
      <c r="CA90" s="3"/>
      <c r="CB90" s="3"/>
      <c r="CC90" s="3"/>
      <c r="CD90" s="3"/>
      <c r="CE90" s="3"/>
      <c r="CF90" s="3"/>
      <c r="CG90" s="3"/>
    </row>
    <row r="91" spans="2:85" ht="12.75">
      <c r="B91" s="1"/>
      <c r="CA91" s="3"/>
      <c r="CB91" s="3"/>
      <c r="CC91" s="3"/>
      <c r="CD91" s="3"/>
      <c r="CE91" s="3"/>
      <c r="CF91" s="3"/>
      <c r="CG91" s="3"/>
    </row>
    <row r="92" spans="2:85" ht="12.75">
      <c r="B92" s="1"/>
      <c r="CA92" s="3"/>
      <c r="CB92" s="3"/>
      <c r="CC92" s="3"/>
      <c r="CD92" s="3"/>
      <c r="CE92" s="3"/>
      <c r="CF92" s="3"/>
      <c r="CG92" s="3"/>
    </row>
    <row r="93" spans="2:85" ht="12.75">
      <c r="B93" s="1"/>
      <c r="CA93" s="3"/>
      <c r="CB93" s="3"/>
      <c r="CC93" s="3"/>
      <c r="CD93" s="3"/>
      <c r="CE93" s="3"/>
      <c r="CF93" s="3"/>
      <c r="CG93" s="3"/>
    </row>
    <row r="94" spans="2:85" ht="12.75">
      <c r="B94" s="1"/>
      <c r="CA94" s="3"/>
      <c r="CB94" s="3"/>
      <c r="CC94" s="3"/>
      <c r="CD94" s="3"/>
      <c r="CE94" s="3"/>
      <c r="CF94" s="3"/>
      <c r="CG94" s="3"/>
    </row>
    <row r="95" spans="1:85" ht="12.75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3"/>
      <c r="CB95" s="3"/>
      <c r="CC95" s="3"/>
      <c r="CD95" s="3"/>
      <c r="CE95" s="3"/>
      <c r="CF95" s="3"/>
      <c r="CG95" s="3"/>
    </row>
    <row r="96" spans="1:85" ht="12.75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3"/>
      <c r="CB96" s="3"/>
      <c r="CC96" s="3"/>
      <c r="CD96" s="3"/>
      <c r="CE96" s="3"/>
      <c r="CF96" s="3"/>
      <c r="CG96" s="3"/>
    </row>
    <row r="97" spans="1:85" ht="18">
      <c r="A97" s="2" t="s">
        <v>51</v>
      </c>
      <c r="B97" s="1"/>
      <c r="CA97" s="3"/>
      <c r="CB97" s="3"/>
      <c r="CC97" s="3"/>
      <c r="CD97" s="3"/>
      <c r="CE97" s="3"/>
      <c r="CF97" s="3"/>
      <c r="CG97" s="3"/>
    </row>
    <row r="98" spans="79:85" ht="12.75">
      <c r="CA98" s="3"/>
      <c r="CB98" s="3"/>
      <c r="CC98" s="3"/>
      <c r="CD98" s="3"/>
      <c r="CE98" s="3"/>
      <c r="CF98" s="3"/>
      <c r="CG98" s="3"/>
    </row>
    <row r="99" spans="1:85" ht="12.75">
      <c r="A99" s="9" t="s">
        <v>51</v>
      </c>
      <c r="B99" s="10" t="s">
        <v>57</v>
      </c>
      <c r="C99" s="10" t="s">
        <v>58</v>
      </c>
      <c r="D99" s="10" t="s">
        <v>10</v>
      </c>
      <c r="E99" s="8"/>
      <c r="CA99" s="3"/>
      <c r="CB99" s="3"/>
      <c r="CC99" s="3"/>
      <c r="CD99" s="3"/>
      <c r="CE99" s="3"/>
      <c r="CF99" s="3"/>
      <c r="CG99" s="3"/>
    </row>
    <row r="100" spans="1:85" ht="12.75">
      <c r="A100" s="8" t="s">
        <v>54</v>
      </c>
      <c r="B100" s="8">
        <v>371</v>
      </c>
      <c r="C100" s="8">
        <v>158</v>
      </c>
      <c r="D100" s="8">
        <f aca="true" t="shared" si="5" ref="D100:D106">E100-B100-C100</f>
        <v>112</v>
      </c>
      <c r="E100" s="8">
        <v>641</v>
      </c>
      <c r="CA100" s="3"/>
      <c r="CB100" s="3"/>
      <c r="CC100" s="3"/>
      <c r="CD100" s="3"/>
      <c r="CE100" s="3"/>
      <c r="CF100" s="3"/>
      <c r="CG100" s="3"/>
    </row>
    <row r="101" spans="1:85" ht="12.75">
      <c r="A101" s="8" t="s">
        <v>53</v>
      </c>
      <c r="B101" s="8">
        <v>197</v>
      </c>
      <c r="C101" s="8">
        <v>283</v>
      </c>
      <c r="D101" s="8">
        <f t="shared" si="5"/>
        <v>75</v>
      </c>
      <c r="E101" s="8">
        <v>555</v>
      </c>
      <c r="CA101" s="3"/>
      <c r="CB101" s="3"/>
      <c r="CC101" s="3"/>
      <c r="CD101" s="3"/>
      <c r="CE101" s="3"/>
      <c r="CF101" s="3"/>
      <c r="CG101" s="3"/>
    </row>
    <row r="102" spans="1:85" ht="12.75">
      <c r="A102" s="8" t="s">
        <v>56</v>
      </c>
      <c r="B102" s="8">
        <v>232</v>
      </c>
      <c r="C102" s="8">
        <v>163</v>
      </c>
      <c r="D102" s="8">
        <f t="shared" si="5"/>
        <v>78</v>
      </c>
      <c r="E102" s="8">
        <v>473</v>
      </c>
      <c r="CA102" s="3"/>
      <c r="CB102" s="3"/>
      <c r="CC102" s="3"/>
      <c r="CD102" s="3"/>
      <c r="CE102" s="3"/>
      <c r="CF102" s="3"/>
      <c r="CG102" s="3"/>
    </row>
    <row r="103" spans="1:85" ht="12.75">
      <c r="A103" s="8" t="s">
        <v>15</v>
      </c>
      <c r="B103" s="8">
        <v>284</v>
      </c>
      <c r="C103" s="8">
        <v>62</v>
      </c>
      <c r="D103" s="8">
        <f t="shared" si="5"/>
        <v>116</v>
      </c>
      <c r="E103" s="8">
        <v>462</v>
      </c>
      <c r="CA103" s="3"/>
      <c r="CB103" s="3"/>
      <c r="CC103" s="3"/>
      <c r="CD103" s="3"/>
      <c r="CE103" s="3"/>
      <c r="CF103" s="3"/>
      <c r="CG103" s="3"/>
    </row>
    <row r="104" spans="1:85" ht="12.75">
      <c r="A104" s="8" t="s">
        <v>55</v>
      </c>
      <c r="B104" s="8">
        <v>193</v>
      </c>
      <c r="C104" s="8">
        <v>127</v>
      </c>
      <c r="D104" s="8">
        <f t="shared" si="5"/>
        <v>56</v>
      </c>
      <c r="E104" s="8">
        <v>376</v>
      </c>
      <c r="CA104" s="3"/>
      <c r="CB104" s="3"/>
      <c r="CC104" s="3"/>
      <c r="CD104" s="3"/>
      <c r="CE104" s="3"/>
      <c r="CF104" s="3"/>
      <c r="CG104" s="3"/>
    </row>
    <row r="105" spans="1:85" ht="12.75">
      <c r="A105" s="8" t="s">
        <v>10</v>
      </c>
      <c r="B105" s="8">
        <v>84</v>
      </c>
      <c r="C105" s="8">
        <v>126</v>
      </c>
      <c r="D105" s="8">
        <f t="shared" si="5"/>
        <v>14</v>
      </c>
      <c r="E105" s="8">
        <v>224</v>
      </c>
      <c r="CA105" s="3"/>
      <c r="CB105" s="3"/>
      <c r="CC105" s="3"/>
      <c r="CD105" s="3"/>
      <c r="CE105" s="3"/>
      <c r="CF105" s="3"/>
      <c r="CG105" s="3"/>
    </row>
    <row r="106" spans="1:85" ht="12.75">
      <c r="A106" s="8" t="s">
        <v>52</v>
      </c>
      <c r="B106" s="8">
        <v>24</v>
      </c>
      <c r="C106" s="8">
        <v>57</v>
      </c>
      <c r="D106" s="8">
        <f t="shared" si="5"/>
        <v>7</v>
      </c>
      <c r="E106" s="8">
        <v>88</v>
      </c>
      <c r="CA106" s="3"/>
      <c r="CB106" s="3"/>
      <c r="CC106" s="3"/>
      <c r="CD106" s="3"/>
      <c r="CE106" s="3"/>
      <c r="CF106" s="3"/>
      <c r="CG106" s="3"/>
    </row>
    <row r="107" spans="1:85" ht="12.75">
      <c r="A107" s="8"/>
      <c r="B107" s="8">
        <f>SUM(B100:B106)</f>
        <v>1385</v>
      </c>
      <c r="C107" s="8">
        <f>SUM(C100:C106)</f>
        <v>976</v>
      </c>
      <c r="D107" s="8">
        <f>SUM(D100:D106)</f>
        <v>458</v>
      </c>
      <c r="E107" s="9">
        <f>SUM(E100:E106)</f>
        <v>2819</v>
      </c>
      <c r="F107" s="1"/>
      <c r="CA107" s="3"/>
      <c r="CB107" s="3"/>
      <c r="CC107" s="3"/>
      <c r="CD107" s="3"/>
      <c r="CE107" s="3"/>
      <c r="CF107" s="3"/>
      <c r="CG107" s="3"/>
    </row>
    <row r="108" spans="79:85" ht="12.75">
      <c r="CA108" s="3"/>
      <c r="CB108" s="3"/>
      <c r="CC108" s="3"/>
      <c r="CD108" s="3"/>
      <c r="CE108" s="3"/>
      <c r="CF108" s="3"/>
      <c r="CG108" s="3"/>
    </row>
    <row r="109" spans="79:85" ht="12.75">
      <c r="CA109" s="3"/>
      <c r="CB109" s="3"/>
      <c r="CC109" s="3"/>
      <c r="CD109" s="3"/>
      <c r="CE109" s="3"/>
      <c r="CF109" s="3"/>
      <c r="CG109" s="3"/>
    </row>
    <row r="110" spans="79:85" ht="12.75">
      <c r="CA110" s="3"/>
      <c r="CB110" s="3"/>
      <c r="CC110" s="3"/>
      <c r="CD110" s="3"/>
      <c r="CE110" s="3"/>
      <c r="CF110" s="3"/>
      <c r="CG110" s="3"/>
    </row>
    <row r="111" spans="79:85" ht="12.75">
      <c r="CA111" s="3"/>
      <c r="CB111" s="3"/>
      <c r="CC111" s="3"/>
      <c r="CD111" s="3"/>
      <c r="CE111" s="3"/>
      <c r="CF111" s="3"/>
      <c r="CG111" s="3"/>
    </row>
    <row r="112" spans="79:85" ht="12.75">
      <c r="CA112" s="3"/>
      <c r="CB112" s="3"/>
      <c r="CC112" s="3"/>
      <c r="CD112" s="3"/>
      <c r="CE112" s="3"/>
      <c r="CF112" s="3"/>
      <c r="CG112" s="3"/>
    </row>
    <row r="113" spans="79:85" ht="12.75">
      <c r="CA113" s="3"/>
      <c r="CB113" s="3"/>
      <c r="CC113" s="3"/>
      <c r="CD113" s="3"/>
      <c r="CE113" s="3"/>
      <c r="CF113" s="3"/>
      <c r="CG113" s="3"/>
    </row>
    <row r="114" spans="79:85" ht="12.75">
      <c r="CA114" s="3"/>
      <c r="CB114" s="3"/>
      <c r="CC114" s="3"/>
      <c r="CD114" s="3"/>
      <c r="CE114" s="3"/>
      <c r="CF114" s="3"/>
      <c r="CG114" s="3"/>
    </row>
    <row r="115" spans="79:85" ht="12.75">
      <c r="CA115" s="3"/>
      <c r="CB115" s="3"/>
      <c r="CC115" s="3"/>
      <c r="CD115" s="3"/>
      <c r="CE115" s="3"/>
      <c r="CF115" s="3"/>
      <c r="CG115" s="3"/>
    </row>
    <row r="116" spans="79:85" ht="12.75">
      <c r="CA116" s="3"/>
      <c r="CB116" s="3"/>
      <c r="CC116" s="3"/>
      <c r="CD116" s="3"/>
      <c r="CE116" s="3"/>
      <c r="CF116" s="3"/>
      <c r="CG116" s="3"/>
    </row>
    <row r="117" spans="79:85" ht="12.75">
      <c r="CA117" s="3"/>
      <c r="CB117" s="3"/>
      <c r="CC117" s="3"/>
      <c r="CD117" s="3"/>
      <c r="CE117" s="3"/>
      <c r="CF117" s="3"/>
      <c r="CG117" s="3"/>
    </row>
    <row r="118" spans="79:85" ht="12.75">
      <c r="CA118" s="3"/>
      <c r="CB118" s="3"/>
      <c r="CC118" s="3"/>
      <c r="CD118" s="3"/>
      <c r="CE118" s="3"/>
      <c r="CF118" s="3"/>
      <c r="CG118" s="3"/>
    </row>
    <row r="119" spans="79:85" ht="12.75">
      <c r="CA119" s="3"/>
      <c r="CB119" s="3"/>
      <c r="CC119" s="3"/>
      <c r="CD119" s="3"/>
      <c r="CE119" s="3"/>
      <c r="CF119" s="3"/>
      <c r="CG119" s="3"/>
    </row>
    <row r="120" spans="1:8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3"/>
      <c r="CB120" s="3"/>
      <c r="CC120" s="3"/>
      <c r="CD120" s="3"/>
      <c r="CE120" s="3"/>
      <c r="CF120" s="3"/>
      <c r="CG120" s="3"/>
    </row>
    <row r="121" spans="1:8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3"/>
      <c r="CB121" s="3"/>
      <c r="CC121" s="3"/>
      <c r="CD121" s="3"/>
      <c r="CE121" s="3"/>
      <c r="CF121" s="3"/>
      <c r="CG121" s="3"/>
    </row>
    <row r="122" spans="1:85" ht="18">
      <c r="A122" s="2" t="s">
        <v>107</v>
      </c>
      <c r="CA122" s="3"/>
      <c r="CB122" s="3"/>
      <c r="CC122" s="3"/>
      <c r="CD122" s="3"/>
      <c r="CE122" s="3"/>
      <c r="CF122" s="3"/>
      <c r="CG122" s="3"/>
    </row>
    <row r="123" spans="79:85" ht="12.75">
      <c r="CA123" s="3"/>
      <c r="CB123" s="3"/>
      <c r="CC123" s="3"/>
      <c r="CD123" s="3"/>
      <c r="CE123" s="3"/>
      <c r="CF123" s="3"/>
      <c r="CG123" s="3"/>
    </row>
    <row r="124" spans="79:85" ht="12.75">
      <c r="CA124" s="3"/>
      <c r="CB124" s="3"/>
      <c r="CC124" s="3"/>
      <c r="CD124" s="3"/>
      <c r="CE124" s="3"/>
      <c r="CF124" s="3"/>
      <c r="CG124" s="3"/>
    </row>
    <row r="125" spans="79:85" ht="12.75">
      <c r="CA125" s="3"/>
      <c r="CB125" s="3"/>
      <c r="CC125" s="3"/>
      <c r="CD125" s="3"/>
      <c r="CE125" s="3"/>
      <c r="CF125" s="3"/>
      <c r="CG125" s="3"/>
    </row>
    <row r="126" spans="79:85" ht="12.75">
      <c r="CA126" s="3"/>
      <c r="CB126" s="3"/>
      <c r="CC126" s="3"/>
      <c r="CD126" s="3"/>
      <c r="CE126" s="3"/>
      <c r="CF126" s="3"/>
      <c r="CG126" s="3"/>
    </row>
    <row r="127" spans="79:85" ht="12.75">
      <c r="CA127" s="3"/>
      <c r="CB127" s="3"/>
      <c r="CC127" s="3"/>
      <c r="CD127" s="3"/>
      <c r="CE127" s="3"/>
      <c r="CF127" s="3"/>
      <c r="CG127" s="3"/>
    </row>
    <row r="128" spans="79:85" ht="12.75">
      <c r="CA128" s="3"/>
      <c r="CB128" s="3"/>
      <c r="CC128" s="3"/>
      <c r="CD128" s="3"/>
      <c r="CE128" s="3"/>
      <c r="CF128" s="3"/>
      <c r="CG128" s="3"/>
    </row>
    <row r="129" spans="79:85" ht="12.75">
      <c r="CA129" s="3"/>
      <c r="CB129" s="3"/>
      <c r="CC129" s="3"/>
      <c r="CD129" s="3"/>
      <c r="CE129" s="3"/>
      <c r="CF129" s="3"/>
      <c r="CG129" s="3"/>
    </row>
    <row r="130" spans="79:85" ht="12.75">
      <c r="CA130" s="3"/>
      <c r="CB130" s="3"/>
      <c r="CC130" s="3"/>
      <c r="CD130" s="3"/>
      <c r="CE130" s="3"/>
      <c r="CF130" s="3"/>
      <c r="CG130" s="3"/>
    </row>
    <row r="131" spans="79:85" ht="12.75">
      <c r="CA131" s="3"/>
      <c r="CB131" s="3"/>
      <c r="CC131" s="3"/>
      <c r="CD131" s="3"/>
      <c r="CE131" s="3"/>
      <c r="CF131" s="3"/>
      <c r="CG131" s="3"/>
    </row>
    <row r="132" spans="79:85" ht="12.75">
      <c r="CA132" s="3"/>
      <c r="CB132" s="3"/>
      <c r="CC132" s="3"/>
      <c r="CD132" s="3"/>
      <c r="CE132" s="3"/>
      <c r="CF132" s="3"/>
      <c r="CG132" s="3"/>
    </row>
    <row r="133" spans="79:85" ht="12.75">
      <c r="CA133" s="3"/>
      <c r="CB133" s="3"/>
      <c r="CC133" s="3"/>
      <c r="CD133" s="3"/>
      <c r="CE133" s="3"/>
      <c r="CF133" s="3"/>
      <c r="CG133" s="3"/>
    </row>
    <row r="134" spans="79:85" ht="12.75">
      <c r="CA134" s="3"/>
      <c r="CB134" s="3"/>
      <c r="CC134" s="3"/>
      <c r="CD134" s="3"/>
      <c r="CE134" s="3"/>
      <c r="CF134" s="3"/>
      <c r="CG134" s="3"/>
    </row>
    <row r="135" spans="79:85" ht="12.75">
      <c r="CA135" s="3"/>
      <c r="CB135" s="3"/>
      <c r="CC135" s="3"/>
      <c r="CD135" s="3"/>
      <c r="CE135" s="3"/>
      <c r="CF135" s="3"/>
      <c r="CG135" s="3"/>
    </row>
    <row r="136" spans="79:85" ht="12.75">
      <c r="CA136" s="3"/>
      <c r="CB136" s="3"/>
      <c r="CC136" s="3"/>
      <c r="CD136" s="3"/>
      <c r="CE136" s="3"/>
      <c r="CF136" s="3"/>
      <c r="CG136" s="3"/>
    </row>
    <row r="137" spans="79:85" ht="12.75">
      <c r="CA137" s="3"/>
      <c r="CB137" s="3"/>
      <c r="CC137" s="3"/>
      <c r="CD137" s="3"/>
      <c r="CE137" s="3"/>
      <c r="CF137" s="3"/>
      <c r="CG137" s="3"/>
    </row>
    <row r="138" spans="79:85" ht="12.75">
      <c r="CA138" s="3"/>
      <c r="CB138" s="3"/>
      <c r="CC138" s="3"/>
      <c r="CD138" s="3"/>
      <c r="CE138" s="3"/>
      <c r="CF138" s="3"/>
      <c r="CG138" s="3"/>
    </row>
    <row r="139" spans="79:85" ht="12.75">
      <c r="CA139" s="3"/>
      <c r="CB139" s="3"/>
      <c r="CC139" s="3"/>
      <c r="CD139" s="3"/>
      <c r="CE139" s="3"/>
      <c r="CF139" s="3"/>
      <c r="CG139" s="3"/>
    </row>
    <row r="140" spans="79:85" ht="12.75">
      <c r="CA140" s="3"/>
      <c r="CB140" s="3"/>
      <c r="CC140" s="3"/>
      <c r="CD140" s="3"/>
      <c r="CE140" s="3"/>
      <c r="CF140" s="3"/>
      <c r="CG140" s="3"/>
    </row>
    <row r="141" spans="79:85" ht="12.75">
      <c r="CA141" s="3"/>
      <c r="CB141" s="3"/>
      <c r="CC141" s="3"/>
      <c r="CD141" s="3"/>
      <c r="CE141" s="3"/>
      <c r="CF141" s="3"/>
      <c r="CG141" s="3"/>
    </row>
    <row r="142" spans="79:85" ht="12.75">
      <c r="CA142" s="3"/>
      <c r="CB142" s="3"/>
      <c r="CC142" s="3"/>
      <c r="CD142" s="3"/>
      <c r="CE142" s="3"/>
      <c r="CF142" s="3"/>
      <c r="CG142" s="3"/>
    </row>
    <row r="143" spans="79:85" ht="12.75">
      <c r="CA143" s="3"/>
      <c r="CB143" s="3"/>
      <c r="CC143" s="3"/>
      <c r="CD143" s="3"/>
      <c r="CE143" s="3"/>
      <c r="CF143" s="3"/>
      <c r="CG143" s="3"/>
    </row>
    <row r="144" spans="79:85" ht="12.75">
      <c r="CA144" s="3"/>
      <c r="CB144" s="3"/>
      <c r="CC144" s="3"/>
      <c r="CD144" s="3"/>
      <c r="CE144" s="3"/>
      <c r="CF144" s="3"/>
      <c r="CG144" s="3"/>
    </row>
    <row r="145" spans="79:85" ht="12.75">
      <c r="CA145" s="3"/>
      <c r="CB145" s="3"/>
      <c r="CC145" s="3"/>
      <c r="CD145" s="3"/>
      <c r="CE145" s="3"/>
      <c r="CF145" s="3"/>
      <c r="CG145" s="3"/>
    </row>
    <row r="146" spans="79:85" ht="12.75">
      <c r="CA146" s="3"/>
      <c r="CB146" s="3"/>
      <c r="CC146" s="3"/>
      <c r="CD146" s="3"/>
      <c r="CE146" s="3"/>
      <c r="CF146" s="3"/>
      <c r="CG146" s="3"/>
    </row>
    <row r="147" spans="79:85" ht="12.75">
      <c r="CA147" s="3"/>
      <c r="CB147" s="3"/>
      <c r="CC147" s="3"/>
      <c r="CD147" s="3"/>
      <c r="CE147" s="3"/>
      <c r="CF147" s="3"/>
      <c r="CG147" s="3"/>
    </row>
    <row r="148" spans="79:85" ht="12.75">
      <c r="CA148" s="3"/>
      <c r="CB148" s="3"/>
      <c r="CC148" s="3"/>
      <c r="CD148" s="3"/>
      <c r="CE148" s="3"/>
      <c r="CF148" s="3"/>
      <c r="CG148" s="3"/>
    </row>
    <row r="149" spans="79:85" ht="12.75">
      <c r="CA149" s="3"/>
      <c r="CB149" s="3"/>
      <c r="CC149" s="3"/>
      <c r="CD149" s="3"/>
      <c r="CE149" s="3"/>
      <c r="CF149" s="3"/>
      <c r="CG149" s="3"/>
    </row>
    <row r="150" spans="79:85" ht="12.75">
      <c r="CA150" s="3"/>
      <c r="CB150" s="3"/>
      <c r="CC150" s="3"/>
      <c r="CD150" s="3"/>
      <c r="CE150" s="3"/>
      <c r="CF150" s="3"/>
      <c r="CG150" s="3"/>
    </row>
    <row r="151" spans="79:85" ht="12.75">
      <c r="CA151" s="3"/>
      <c r="CB151" s="3"/>
      <c r="CC151" s="3"/>
      <c r="CD151" s="3"/>
      <c r="CE151" s="3"/>
      <c r="CF151" s="3"/>
      <c r="CG151" s="3"/>
    </row>
    <row r="152" spans="79:85" ht="12.75">
      <c r="CA152" s="3"/>
      <c r="CB152" s="3"/>
      <c r="CC152" s="3"/>
      <c r="CD152" s="3"/>
      <c r="CE152" s="3"/>
      <c r="CF152" s="3"/>
      <c r="CG152" s="3"/>
    </row>
    <row r="153" spans="79:85" ht="12.75">
      <c r="CA153" s="3"/>
      <c r="CB153" s="3"/>
      <c r="CC153" s="3"/>
      <c r="CD153" s="3"/>
      <c r="CE153" s="3"/>
      <c r="CF153" s="3"/>
      <c r="CG153" s="3"/>
    </row>
    <row r="154" spans="79:85" ht="12.75">
      <c r="CA154" s="3"/>
      <c r="CB154" s="3"/>
      <c r="CC154" s="3"/>
      <c r="CD154" s="3"/>
      <c r="CE154" s="3"/>
      <c r="CF154" s="3"/>
      <c r="CG154" s="3"/>
    </row>
    <row r="155" spans="79:85" ht="12.75">
      <c r="CA155" s="3"/>
      <c r="CB155" s="3"/>
      <c r="CC155" s="3"/>
      <c r="CD155" s="3"/>
      <c r="CE155" s="3"/>
      <c r="CF155" s="3"/>
      <c r="CG155" s="3"/>
    </row>
    <row r="156" spans="79:85" ht="12.75">
      <c r="CA156" s="3"/>
      <c r="CB156" s="3"/>
      <c r="CC156" s="3"/>
      <c r="CD156" s="3"/>
      <c r="CE156" s="3"/>
      <c r="CF156" s="3"/>
      <c r="CG156" s="3"/>
    </row>
    <row r="157" spans="79:85" ht="12.75">
      <c r="CA157" s="3"/>
      <c r="CB157" s="3"/>
      <c r="CC157" s="3"/>
      <c r="CD157" s="3"/>
      <c r="CE157" s="3"/>
      <c r="CF157" s="3"/>
      <c r="CG157" s="3"/>
    </row>
    <row r="158" spans="79:85" ht="12.75">
      <c r="CA158" s="3"/>
      <c r="CB158" s="3"/>
      <c r="CC158" s="3"/>
      <c r="CD158" s="3"/>
      <c r="CE158" s="3"/>
      <c r="CF158" s="3"/>
      <c r="CG158" s="3"/>
    </row>
    <row r="159" spans="79:85" ht="12.75">
      <c r="CA159" s="3"/>
      <c r="CB159" s="3"/>
      <c r="CC159" s="3"/>
      <c r="CD159" s="3"/>
      <c r="CE159" s="3"/>
      <c r="CF159" s="3"/>
      <c r="CG159" s="3"/>
    </row>
    <row r="160" spans="79:85" ht="12.75">
      <c r="CA160" s="3"/>
      <c r="CB160" s="3"/>
      <c r="CC160" s="3"/>
      <c r="CD160" s="3"/>
      <c r="CE160" s="3"/>
      <c r="CF160" s="3"/>
      <c r="CG160" s="3"/>
    </row>
    <row r="161" spans="79:85" ht="12.75">
      <c r="CA161" s="3"/>
      <c r="CB161" s="3"/>
      <c r="CC161" s="3"/>
      <c r="CD161" s="3"/>
      <c r="CE161" s="3"/>
      <c r="CF161" s="3"/>
      <c r="CG161" s="3"/>
    </row>
    <row r="162" spans="79:85" ht="12.75">
      <c r="CA162" s="3"/>
      <c r="CB162" s="3"/>
      <c r="CC162" s="3"/>
      <c r="CD162" s="3"/>
      <c r="CE162" s="3"/>
      <c r="CF162" s="3"/>
      <c r="CG162" s="3"/>
    </row>
    <row r="163" spans="79:85" ht="12.75">
      <c r="CA163" s="3"/>
      <c r="CB163" s="3"/>
      <c r="CC163" s="3"/>
      <c r="CD163" s="3"/>
      <c r="CE163" s="3"/>
      <c r="CF163" s="3"/>
      <c r="CG163" s="3"/>
    </row>
    <row r="164" spans="1:8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3"/>
      <c r="CB164" s="3"/>
      <c r="CC164" s="3"/>
      <c r="CD164" s="3"/>
      <c r="CE164" s="3"/>
      <c r="CF164" s="3"/>
      <c r="CG164" s="3"/>
    </row>
    <row r="165" spans="1:8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3"/>
      <c r="CB165" s="3"/>
      <c r="CC165" s="3"/>
      <c r="CD165" s="3"/>
      <c r="CE165" s="3"/>
      <c r="CF165" s="3"/>
      <c r="CG165" s="3"/>
    </row>
    <row r="166" spans="1:85" ht="18">
      <c r="A166" s="2" t="s">
        <v>108</v>
      </c>
      <c r="CA166" s="3"/>
      <c r="CB166" s="3"/>
      <c r="CC166" s="3"/>
      <c r="CD166" s="3"/>
      <c r="CE166" s="3"/>
      <c r="CF166" s="3"/>
      <c r="CG166" s="3"/>
    </row>
    <row r="167" spans="79:85" ht="12.75">
      <c r="CA167" s="3"/>
      <c r="CB167" s="3"/>
      <c r="CC167" s="3"/>
      <c r="CD167" s="3"/>
      <c r="CE167" s="3"/>
      <c r="CF167" s="3"/>
      <c r="CG167" s="3"/>
    </row>
    <row r="168" spans="79:85" ht="12.75">
      <c r="CA168" s="3"/>
      <c r="CB168" s="3"/>
      <c r="CC168" s="3"/>
      <c r="CD168" s="3"/>
      <c r="CE168" s="3"/>
      <c r="CF168" s="3"/>
      <c r="CG168" s="3"/>
    </row>
    <row r="169" spans="79:85" ht="12.75">
      <c r="CA169" s="3"/>
      <c r="CB169" s="3"/>
      <c r="CC169" s="3"/>
      <c r="CD169" s="3"/>
      <c r="CE169" s="3"/>
      <c r="CF169" s="3"/>
      <c r="CG169" s="3"/>
    </row>
    <row r="170" spans="79:85" ht="12.75">
      <c r="CA170" s="3"/>
      <c r="CB170" s="3"/>
      <c r="CC170" s="3"/>
      <c r="CD170" s="3"/>
      <c r="CE170" s="3"/>
      <c r="CF170" s="3"/>
      <c r="CG170" s="3"/>
    </row>
    <row r="171" spans="79:85" ht="12.75">
      <c r="CA171" s="3"/>
      <c r="CB171" s="3"/>
      <c r="CC171" s="3"/>
      <c r="CD171" s="3"/>
      <c r="CE171" s="3"/>
      <c r="CF171" s="3"/>
      <c r="CG171" s="3"/>
    </row>
    <row r="172" spans="79:85" ht="12.75">
      <c r="CA172" s="3"/>
      <c r="CB172" s="3"/>
      <c r="CC172" s="3"/>
      <c r="CD172" s="3"/>
      <c r="CE172" s="3"/>
      <c r="CF172" s="3"/>
      <c r="CG172" s="3"/>
    </row>
    <row r="173" spans="79:85" ht="12.75">
      <c r="CA173" s="3"/>
      <c r="CB173" s="3"/>
      <c r="CC173" s="3"/>
      <c r="CD173" s="3"/>
      <c r="CE173" s="3"/>
      <c r="CF173" s="3"/>
      <c r="CG173" s="3"/>
    </row>
    <row r="174" spans="79:85" ht="12.75">
      <c r="CA174" s="3"/>
      <c r="CB174" s="3"/>
      <c r="CC174" s="3"/>
      <c r="CD174" s="3"/>
      <c r="CE174" s="3"/>
      <c r="CF174" s="3"/>
      <c r="CG174" s="3"/>
    </row>
    <row r="175" spans="79:85" ht="12.75">
      <c r="CA175" s="3"/>
      <c r="CB175" s="3"/>
      <c r="CC175" s="3"/>
      <c r="CD175" s="3"/>
      <c r="CE175" s="3"/>
      <c r="CF175" s="3"/>
      <c r="CG175" s="3"/>
    </row>
    <row r="176" spans="79:85" ht="12.75">
      <c r="CA176" s="3"/>
      <c r="CB176" s="3"/>
      <c r="CC176" s="3"/>
      <c r="CD176" s="3"/>
      <c r="CE176" s="3"/>
      <c r="CF176" s="3"/>
      <c r="CG176" s="3"/>
    </row>
    <row r="177" spans="79:85" ht="12.75">
      <c r="CA177" s="3"/>
      <c r="CB177" s="3"/>
      <c r="CC177" s="3"/>
      <c r="CD177" s="3"/>
      <c r="CE177" s="3"/>
      <c r="CF177" s="3"/>
      <c r="CG177" s="3"/>
    </row>
    <row r="178" spans="79:85" ht="12.75">
      <c r="CA178" s="3"/>
      <c r="CB178" s="3"/>
      <c r="CC178" s="3"/>
      <c r="CD178" s="3"/>
      <c r="CE178" s="3"/>
      <c r="CF178" s="3"/>
      <c r="CG178" s="3"/>
    </row>
    <row r="179" spans="79:85" ht="12.75">
      <c r="CA179" s="3"/>
      <c r="CB179" s="3"/>
      <c r="CC179" s="3"/>
      <c r="CD179" s="3"/>
      <c r="CE179" s="3"/>
      <c r="CF179" s="3"/>
      <c r="CG179" s="3"/>
    </row>
    <row r="180" spans="79:85" ht="12.75">
      <c r="CA180" s="3"/>
      <c r="CB180" s="3"/>
      <c r="CC180" s="3"/>
      <c r="CD180" s="3"/>
      <c r="CE180" s="3"/>
      <c r="CF180" s="3"/>
      <c r="CG180" s="3"/>
    </row>
    <row r="181" spans="79:85" ht="12.75">
      <c r="CA181" s="3"/>
      <c r="CB181" s="3"/>
      <c r="CC181" s="3"/>
      <c r="CD181" s="3"/>
      <c r="CE181" s="3"/>
      <c r="CF181" s="3"/>
      <c r="CG181" s="3"/>
    </row>
    <row r="182" spans="79:85" ht="12.75">
      <c r="CA182" s="3"/>
      <c r="CB182" s="3"/>
      <c r="CC182" s="3"/>
      <c r="CD182" s="3"/>
      <c r="CE182" s="3"/>
      <c r="CF182" s="3"/>
      <c r="CG182" s="3"/>
    </row>
    <row r="183" spans="79:85" ht="12.75">
      <c r="CA183" s="3"/>
      <c r="CB183" s="3"/>
      <c r="CC183" s="3"/>
      <c r="CD183" s="3"/>
      <c r="CE183" s="3"/>
      <c r="CF183" s="3"/>
      <c r="CG183" s="3"/>
    </row>
    <row r="184" spans="79:85" ht="12.75">
      <c r="CA184" s="3"/>
      <c r="CB184" s="3"/>
      <c r="CC184" s="3"/>
      <c r="CD184" s="3"/>
      <c r="CE184" s="3"/>
      <c r="CF184" s="3"/>
      <c r="CG184" s="3"/>
    </row>
    <row r="185" spans="79:85" ht="12.75">
      <c r="CA185" s="3"/>
      <c r="CB185" s="3"/>
      <c r="CC185" s="3"/>
      <c r="CD185" s="3"/>
      <c r="CE185" s="3"/>
      <c r="CF185" s="3"/>
      <c r="CG185" s="3"/>
    </row>
    <row r="186" spans="79:85" ht="12.75">
      <c r="CA186" s="3"/>
      <c r="CB186" s="3"/>
      <c r="CC186" s="3"/>
      <c r="CD186" s="3"/>
      <c r="CE186" s="3"/>
      <c r="CF186" s="3"/>
      <c r="CG186" s="3"/>
    </row>
    <row r="187" spans="79:85" ht="12.75">
      <c r="CA187" s="3"/>
      <c r="CB187" s="3"/>
      <c r="CC187" s="3"/>
      <c r="CD187" s="3"/>
      <c r="CE187" s="3"/>
      <c r="CF187" s="3"/>
      <c r="CG187" s="3"/>
    </row>
    <row r="188" spans="79:85" ht="12.75">
      <c r="CA188" s="3"/>
      <c r="CB188" s="3"/>
      <c r="CC188" s="3"/>
      <c r="CD188" s="3"/>
      <c r="CE188" s="3"/>
      <c r="CF188" s="3"/>
      <c r="CG188" s="3"/>
    </row>
    <row r="189" spans="79:85" ht="12.75">
      <c r="CA189" s="3"/>
      <c r="CB189" s="3"/>
      <c r="CC189" s="3"/>
      <c r="CD189" s="3"/>
      <c r="CE189" s="3"/>
      <c r="CF189" s="3"/>
      <c r="CG189" s="3"/>
    </row>
    <row r="190" spans="79:85" ht="12.75">
      <c r="CA190" s="3"/>
      <c r="CB190" s="3"/>
      <c r="CC190" s="3"/>
      <c r="CD190" s="3"/>
      <c r="CE190" s="3"/>
      <c r="CF190" s="3"/>
      <c r="CG190" s="3"/>
    </row>
    <row r="191" spans="79:85" ht="12.75">
      <c r="CA191" s="3"/>
      <c r="CB191" s="3"/>
      <c r="CC191" s="3"/>
      <c r="CD191" s="3"/>
      <c r="CE191" s="3"/>
      <c r="CF191" s="3"/>
      <c r="CG191" s="3"/>
    </row>
    <row r="192" spans="79:85" ht="12.75">
      <c r="CA192" s="3"/>
      <c r="CB192" s="3"/>
      <c r="CC192" s="3"/>
      <c r="CD192" s="3"/>
      <c r="CE192" s="3"/>
      <c r="CF192" s="3"/>
      <c r="CG192" s="3"/>
    </row>
    <row r="193" spans="79:85" ht="12.75">
      <c r="CA193" s="3"/>
      <c r="CB193" s="3"/>
      <c r="CC193" s="3"/>
      <c r="CD193" s="3"/>
      <c r="CE193" s="3"/>
      <c r="CF193" s="3"/>
      <c r="CG193" s="3"/>
    </row>
    <row r="194" spans="79:85" ht="12.75">
      <c r="CA194" s="3"/>
      <c r="CB194" s="3"/>
      <c r="CC194" s="3"/>
      <c r="CD194" s="3"/>
      <c r="CE194" s="3"/>
      <c r="CF194" s="3"/>
      <c r="CG194" s="3"/>
    </row>
    <row r="195" spans="79:85" ht="12.75">
      <c r="CA195" s="3"/>
      <c r="CB195" s="3"/>
      <c r="CC195" s="3"/>
      <c r="CD195" s="3"/>
      <c r="CE195" s="3"/>
      <c r="CF195" s="3"/>
      <c r="CG195" s="3"/>
    </row>
    <row r="196" spans="79:85" ht="12.75">
      <c r="CA196" s="3"/>
      <c r="CB196" s="3"/>
      <c r="CC196" s="3"/>
      <c r="CD196" s="3"/>
      <c r="CE196" s="3"/>
      <c r="CF196" s="3"/>
      <c r="CG196" s="3"/>
    </row>
    <row r="197" spans="79:85" ht="12.75">
      <c r="CA197" s="3"/>
      <c r="CB197" s="3"/>
      <c r="CC197" s="3"/>
      <c r="CD197" s="3"/>
      <c r="CE197" s="3"/>
      <c r="CF197" s="3"/>
      <c r="CG197" s="3"/>
    </row>
    <row r="198" spans="79:85" ht="12.75">
      <c r="CA198" s="3"/>
      <c r="CB198" s="3"/>
      <c r="CC198" s="3"/>
      <c r="CD198" s="3"/>
      <c r="CE198" s="3"/>
      <c r="CF198" s="3"/>
      <c r="CG198" s="3"/>
    </row>
    <row r="199" spans="79:85" ht="12.75">
      <c r="CA199" s="3"/>
      <c r="CB199" s="3"/>
      <c r="CC199" s="3"/>
      <c r="CD199" s="3"/>
      <c r="CE199" s="3"/>
      <c r="CF199" s="3"/>
      <c r="CG199" s="3"/>
    </row>
    <row r="200" spans="79:85" ht="12.75">
      <c r="CA200" s="3"/>
      <c r="CB200" s="3"/>
      <c r="CC200" s="3"/>
      <c r="CD200" s="3"/>
      <c r="CE200" s="3"/>
      <c r="CF200" s="3"/>
      <c r="CG200" s="3"/>
    </row>
    <row r="201" spans="79:85" ht="12.75">
      <c r="CA201" s="3"/>
      <c r="CB201" s="3"/>
      <c r="CC201" s="3"/>
      <c r="CD201" s="3"/>
      <c r="CE201" s="3"/>
      <c r="CF201" s="3"/>
      <c r="CG201" s="3"/>
    </row>
    <row r="202" spans="79:85" ht="12.75">
      <c r="CA202" s="3"/>
      <c r="CB202" s="3"/>
      <c r="CC202" s="3"/>
      <c r="CD202" s="3"/>
      <c r="CE202" s="3"/>
      <c r="CF202" s="3"/>
      <c r="CG202" s="3"/>
    </row>
    <row r="203" spans="79:85" ht="12.75">
      <c r="CA203" s="3"/>
      <c r="CB203" s="3"/>
      <c r="CC203" s="3"/>
      <c r="CD203" s="3"/>
      <c r="CE203" s="3"/>
      <c r="CF203" s="3"/>
      <c r="CG203" s="3"/>
    </row>
    <row r="204" spans="79:85" ht="12.75">
      <c r="CA204" s="3"/>
      <c r="CB204" s="3"/>
      <c r="CC204" s="3"/>
      <c r="CD204" s="3"/>
      <c r="CE204" s="3"/>
      <c r="CF204" s="3"/>
      <c r="CG204" s="3"/>
    </row>
    <row r="205" spans="79:85" ht="12.75">
      <c r="CA205" s="3"/>
      <c r="CB205" s="3"/>
      <c r="CC205" s="3"/>
      <c r="CD205" s="3"/>
      <c r="CE205" s="3"/>
      <c r="CF205" s="3"/>
      <c r="CG205" s="3"/>
    </row>
    <row r="206" spans="79:85" ht="12.75">
      <c r="CA206" s="3"/>
      <c r="CB206" s="3"/>
      <c r="CC206" s="3"/>
      <c r="CD206" s="3"/>
      <c r="CE206" s="3"/>
      <c r="CF206" s="3"/>
      <c r="CG206" s="3"/>
    </row>
    <row r="207" spans="79:85" ht="12.75">
      <c r="CA207" s="3"/>
      <c r="CB207" s="3"/>
      <c r="CC207" s="3"/>
      <c r="CD207" s="3"/>
      <c r="CE207" s="3"/>
      <c r="CF207" s="3"/>
      <c r="CG207" s="3"/>
    </row>
    <row r="208" spans="79:85" ht="12.75">
      <c r="CA208" s="3"/>
      <c r="CB208" s="3"/>
      <c r="CC208" s="3"/>
      <c r="CD208" s="3"/>
      <c r="CE208" s="3"/>
      <c r="CF208" s="3"/>
      <c r="CG208" s="3"/>
    </row>
    <row r="209" spans="79:85" ht="12.75">
      <c r="CA209" s="3"/>
      <c r="CB209" s="3"/>
      <c r="CC209" s="3"/>
      <c r="CD209" s="3"/>
      <c r="CE209" s="3"/>
      <c r="CF209" s="3"/>
      <c r="CG209" s="3"/>
    </row>
    <row r="210" spans="1:8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3"/>
      <c r="CB210" s="3"/>
      <c r="CC210" s="3"/>
      <c r="CD210" s="3"/>
      <c r="CE210" s="3"/>
      <c r="CF210" s="3"/>
      <c r="CG210" s="3"/>
    </row>
    <row r="211" spans="1:8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3"/>
      <c r="CB211" s="3"/>
      <c r="CC211" s="3"/>
      <c r="CD211" s="3"/>
      <c r="CE211" s="3"/>
      <c r="CF211" s="3"/>
      <c r="CG211" s="3"/>
    </row>
    <row r="212" spans="79:85" ht="12.75">
      <c r="CA212" s="3"/>
      <c r="CB212" s="3"/>
      <c r="CC212" s="3"/>
      <c r="CD212" s="3"/>
      <c r="CE212" s="3"/>
      <c r="CF212" s="3"/>
      <c r="CG212" s="3"/>
    </row>
    <row r="213" spans="1:85" ht="18">
      <c r="A213" s="2" t="s">
        <v>114</v>
      </c>
      <c r="CA213" s="3"/>
      <c r="CB213" s="3"/>
      <c r="CC213" s="3"/>
      <c r="CD213" s="3"/>
      <c r="CE213" s="3"/>
      <c r="CF213" s="3"/>
      <c r="CG213" s="3"/>
    </row>
    <row r="214" spans="79:85" ht="12.75">
      <c r="CA214" s="3"/>
      <c r="CB214" s="3"/>
      <c r="CC214" s="3"/>
      <c r="CD214" s="3"/>
      <c r="CE214" s="3"/>
      <c r="CF214" s="3"/>
      <c r="CG214" s="3"/>
    </row>
    <row r="215" spans="1:85" ht="12.75">
      <c r="A215" s="8"/>
      <c r="B215" s="9" t="s">
        <v>63</v>
      </c>
      <c r="C215" s="9" t="s">
        <v>64</v>
      </c>
      <c r="D215" s="9" t="s">
        <v>15</v>
      </c>
      <c r="E215" s="8"/>
      <c r="CA215" s="3"/>
      <c r="CB215" s="3"/>
      <c r="CC215" s="3"/>
      <c r="CD215" s="3"/>
      <c r="CE215" s="3"/>
      <c r="CF215" s="3"/>
      <c r="CG215" s="3"/>
    </row>
    <row r="216" spans="1:85" ht="12.75">
      <c r="A216" s="9" t="s">
        <v>65</v>
      </c>
      <c r="B216" s="8">
        <v>383</v>
      </c>
      <c r="C216" s="8">
        <v>941</v>
      </c>
      <c r="D216" s="8">
        <v>54</v>
      </c>
      <c r="E216" s="8">
        <v>1345</v>
      </c>
      <c r="CA216" s="3"/>
      <c r="CB216" s="3"/>
      <c r="CC216" s="3"/>
      <c r="CD216" s="3"/>
      <c r="CE216" s="3"/>
      <c r="CF216" s="3"/>
      <c r="CG216" s="3"/>
    </row>
    <row r="217" spans="1:85" ht="12.75">
      <c r="A217" s="9" t="s">
        <v>69</v>
      </c>
      <c r="B217" s="8">
        <v>588</v>
      </c>
      <c r="C217" s="8">
        <v>380</v>
      </c>
      <c r="D217" s="8">
        <v>8</v>
      </c>
      <c r="E217" s="8">
        <f aca="true" t="shared" si="6" ref="E217:E224">SUM(B217:D217)</f>
        <v>976</v>
      </c>
      <c r="CA217" s="3"/>
      <c r="CB217" s="3"/>
      <c r="CC217" s="3"/>
      <c r="CD217" s="3"/>
      <c r="CE217" s="3"/>
      <c r="CF217" s="3"/>
      <c r="CG217" s="3"/>
    </row>
    <row r="218" spans="1:85" ht="12.75">
      <c r="A218" s="9" t="s">
        <v>67</v>
      </c>
      <c r="B218" s="8">
        <v>140</v>
      </c>
      <c r="C218" s="8">
        <v>47</v>
      </c>
      <c r="D218" s="8">
        <v>25</v>
      </c>
      <c r="E218" s="8">
        <f t="shared" si="6"/>
        <v>212</v>
      </c>
      <c r="CA218" s="3"/>
      <c r="CB218" s="3"/>
      <c r="CC218" s="3"/>
      <c r="CD218" s="3"/>
      <c r="CE218" s="3"/>
      <c r="CF218" s="3"/>
      <c r="CG218" s="3"/>
    </row>
    <row r="219" spans="1:85" ht="12.75">
      <c r="A219" s="9" t="s">
        <v>68</v>
      </c>
      <c r="B219" s="8">
        <v>46</v>
      </c>
      <c r="C219" s="8">
        <v>109</v>
      </c>
      <c r="D219" s="8">
        <v>6</v>
      </c>
      <c r="E219" s="8">
        <f t="shared" si="6"/>
        <v>161</v>
      </c>
      <c r="CA219" s="3"/>
      <c r="CB219" s="3"/>
      <c r="CC219" s="3"/>
      <c r="CD219" s="3"/>
      <c r="CE219" s="3"/>
      <c r="CF219" s="3"/>
      <c r="CG219" s="3"/>
    </row>
    <row r="220" spans="1:85" ht="12.75">
      <c r="A220" s="9" t="s">
        <v>71</v>
      </c>
      <c r="B220" s="8">
        <v>0</v>
      </c>
      <c r="C220" s="8">
        <v>48</v>
      </c>
      <c r="D220" s="8">
        <v>0</v>
      </c>
      <c r="E220" s="8">
        <f t="shared" si="6"/>
        <v>48</v>
      </c>
      <c r="CA220" s="3"/>
      <c r="CB220" s="3"/>
      <c r="CC220" s="3"/>
      <c r="CD220" s="3"/>
      <c r="CE220" s="3"/>
      <c r="CF220" s="3"/>
      <c r="CG220" s="3"/>
    </row>
    <row r="221" spans="1:85" ht="12.75">
      <c r="A221" s="9" t="s">
        <v>76</v>
      </c>
      <c r="B221" s="8">
        <v>0</v>
      </c>
      <c r="C221" s="8">
        <v>29</v>
      </c>
      <c r="D221" s="8">
        <v>0</v>
      </c>
      <c r="E221" s="8">
        <f t="shared" si="6"/>
        <v>29</v>
      </c>
      <c r="CA221" s="3"/>
      <c r="CB221" s="3"/>
      <c r="CC221" s="3"/>
      <c r="CD221" s="3"/>
      <c r="CE221" s="3"/>
      <c r="CF221" s="3"/>
      <c r="CG221" s="3"/>
    </row>
    <row r="222" spans="1:85" ht="12.75">
      <c r="A222" s="9" t="s">
        <v>66</v>
      </c>
      <c r="B222" s="8">
        <v>4</v>
      </c>
      <c r="C222" s="8">
        <v>14</v>
      </c>
      <c r="D222" s="8">
        <v>10</v>
      </c>
      <c r="E222" s="8">
        <f t="shared" si="6"/>
        <v>28</v>
      </c>
      <c r="CA222" s="3"/>
      <c r="CB222" s="3"/>
      <c r="CC222" s="3"/>
      <c r="CD222" s="3"/>
      <c r="CE222" s="3"/>
      <c r="CF222" s="3"/>
      <c r="CG222" s="3"/>
    </row>
    <row r="223" spans="1:85" ht="12.75">
      <c r="A223" s="9" t="s">
        <v>79</v>
      </c>
      <c r="B223" s="8">
        <v>0</v>
      </c>
      <c r="C223" s="8">
        <v>6</v>
      </c>
      <c r="D223" s="8">
        <v>0</v>
      </c>
      <c r="E223" s="8">
        <f t="shared" si="6"/>
        <v>6</v>
      </c>
      <c r="CA223" s="3"/>
      <c r="CB223" s="3"/>
      <c r="CC223" s="3"/>
      <c r="CD223" s="3"/>
      <c r="CE223" s="3"/>
      <c r="CF223" s="3"/>
      <c r="CG223" s="3"/>
    </row>
    <row r="224" spans="1:85" ht="12.75">
      <c r="A224" s="9" t="s">
        <v>73</v>
      </c>
      <c r="B224" s="8">
        <v>0</v>
      </c>
      <c r="C224" s="8">
        <v>3</v>
      </c>
      <c r="D224" s="8">
        <v>0</v>
      </c>
      <c r="E224" s="8">
        <f t="shared" si="6"/>
        <v>3</v>
      </c>
      <c r="CA224" s="3"/>
      <c r="CB224" s="3"/>
      <c r="CC224" s="3"/>
      <c r="CD224" s="3"/>
      <c r="CE224" s="3"/>
      <c r="CF224" s="3"/>
      <c r="CG224" s="3"/>
    </row>
    <row r="225" spans="1:85" ht="12.75">
      <c r="A225" s="9" t="s">
        <v>74</v>
      </c>
      <c r="B225" s="8">
        <v>0</v>
      </c>
      <c r="C225" s="8">
        <v>4</v>
      </c>
      <c r="D225" s="8">
        <v>0</v>
      </c>
      <c r="E225" s="8">
        <v>3</v>
      </c>
      <c r="CA225" s="3"/>
      <c r="CB225" s="3"/>
      <c r="CC225" s="3"/>
      <c r="CD225" s="3"/>
      <c r="CE225" s="3"/>
      <c r="CF225" s="3"/>
      <c r="CG225" s="3"/>
    </row>
    <row r="226" spans="1:85" ht="12.75">
      <c r="A226" s="9" t="s">
        <v>77</v>
      </c>
      <c r="B226" s="8">
        <v>0</v>
      </c>
      <c r="C226" s="8">
        <v>2</v>
      </c>
      <c r="D226" s="8">
        <v>0</v>
      </c>
      <c r="E226" s="8">
        <f aca="true" t="shared" si="7" ref="E226:E231">SUM(B226:D226)</f>
        <v>2</v>
      </c>
      <c r="CA226" s="3"/>
      <c r="CB226" s="3"/>
      <c r="CC226" s="3"/>
      <c r="CD226" s="3"/>
      <c r="CE226" s="3"/>
      <c r="CF226" s="3"/>
      <c r="CG226" s="3"/>
    </row>
    <row r="227" spans="1:85" ht="12.75">
      <c r="A227" s="9" t="s">
        <v>80</v>
      </c>
      <c r="B227" s="8">
        <v>0</v>
      </c>
      <c r="C227" s="8">
        <v>2</v>
      </c>
      <c r="D227" s="8">
        <v>0</v>
      </c>
      <c r="E227" s="8">
        <f t="shared" si="7"/>
        <v>2</v>
      </c>
      <c r="CA227" s="3"/>
      <c r="CB227" s="3"/>
      <c r="CC227" s="3"/>
      <c r="CD227" s="3"/>
      <c r="CE227" s="3"/>
      <c r="CF227" s="3"/>
      <c r="CG227" s="3"/>
    </row>
    <row r="228" spans="1:85" ht="12.75">
      <c r="A228" s="9" t="s">
        <v>72</v>
      </c>
      <c r="B228" s="8">
        <v>0</v>
      </c>
      <c r="C228" s="8">
        <v>1</v>
      </c>
      <c r="D228" s="8">
        <v>0</v>
      </c>
      <c r="E228" s="8">
        <f t="shared" si="7"/>
        <v>1</v>
      </c>
      <c r="CA228" s="3"/>
      <c r="CB228" s="3"/>
      <c r="CC228" s="3"/>
      <c r="CD228" s="3"/>
      <c r="CE228" s="3"/>
      <c r="CF228" s="3"/>
      <c r="CG228" s="3"/>
    </row>
    <row r="229" spans="1:85" ht="12.75">
      <c r="A229" s="9" t="s">
        <v>75</v>
      </c>
      <c r="B229" s="8">
        <v>0</v>
      </c>
      <c r="C229" s="8">
        <v>1</v>
      </c>
      <c r="D229" s="8">
        <v>0</v>
      </c>
      <c r="E229" s="8">
        <f t="shared" si="7"/>
        <v>1</v>
      </c>
      <c r="CA229" s="3"/>
      <c r="CB229" s="3"/>
      <c r="CC229" s="3"/>
      <c r="CD229" s="3"/>
      <c r="CE229" s="3"/>
      <c r="CF229" s="3"/>
      <c r="CG229" s="3"/>
    </row>
    <row r="230" spans="1:85" ht="12.75">
      <c r="A230" s="9" t="s">
        <v>78</v>
      </c>
      <c r="B230" s="8">
        <v>0</v>
      </c>
      <c r="C230" s="8">
        <v>1</v>
      </c>
      <c r="D230" s="8">
        <v>0</v>
      </c>
      <c r="E230" s="8">
        <f t="shared" si="7"/>
        <v>1</v>
      </c>
      <c r="CA230" s="3"/>
      <c r="CB230" s="3"/>
      <c r="CC230" s="3"/>
      <c r="CD230" s="3"/>
      <c r="CE230" s="3"/>
      <c r="CF230" s="3"/>
      <c r="CG230" s="3"/>
    </row>
    <row r="231" spans="1:85" ht="12.75">
      <c r="A231" s="9" t="s">
        <v>81</v>
      </c>
      <c r="B231" s="8">
        <v>0</v>
      </c>
      <c r="C231" s="8">
        <v>1</v>
      </c>
      <c r="D231" s="8">
        <v>0</v>
      </c>
      <c r="E231" s="8">
        <f t="shared" si="7"/>
        <v>1</v>
      </c>
      <c r="CA231" s="3"/>
      <c r="CB231" s="3"/>
      <c r="CC231" s="3"/>
      <c r="CD231" s="3"/>
      <c r="CE231" s="3"/>
      <c r="CF231" s="3"/>
      <c r="CG231" s="3"/>
    </row>
    <row r="232" spans="1:85" ht="12.75">
      <c r="A232" s="9"/>
      <c r="B232" s="8"/>
      <c r="C232" s="8"/>
      <c r="D232" s="8"/>
      <c r="E232" s="8"/>
      <c r="CA232" s="3"/>
      <c r="CB232" s="3"/>
      <c r="CC232" s="3"/>
      <c r="CD232" s="3"/>
      <c r="CE232" s="3"/>
      <c r="CF232" s="3"/>
      <c r="CG232" s="3"/>
    </row>
    <row r="233" spans="1:85" ht="12.75">
      <c r="A233" s="9" t="s">
        <v>70</v>
      </c>
      <c r="B233" s="8">
        <f>SUM(B216:B231)</f>
        <v>1161</v>
      </c>
      <c r="C233" s="8">
        <f>SUM(C216:C231)</f>
        <v>1589</v>
      </c>
      <c r="D233" s="8">
        <f>SUM(D216:D231)</f>
        <v>103</v>
      </c>
      <c r="E233" s="9">
        <f>SUM(E216:E231)</f>
        <v>2819</v>
      </c>
      <c r="CA233" s="3"/>
      <c r="CB233" s="3"/>
      <c r="CC233" s="3"/>
      <c r="CD233" s="3"/>
      <c r="CE233" s="3"/>
      <c r="CF233" s="3"/>
      <c r="CG233" s="3"/>
    </row>
    <row r="234" spans="79:85" ht="12.75">
      <c r="CA234" s="3"/>
      <c r="CB234" s="3"/>
      <c r="CC234" s="3"/>
      <c r="CD234" s="3"/>
      <c r="CE234" s="3"/>
      <c r="CF234" s="3"/>
      <c r="CG234" s="3"/>
    </row>
    <row r="235" spans="79:85" ht="12.75">
      <c r="CA235" s="3"/>
      <c r="CB235" s="3"/>
      <c r="CC235" s="3"/>
      <c r="CD235" s="3"/>
      <c r="CE235" s="3"/>
      <c r="CF235" s="3"/>
      <c r="CG235" s="3"/>
    </row>
    <row r="236" spans="79:85" ht="12.75">
      <c r="CA236" s="3"/>
      <c r="CB236" s="3"/>
      <c r="CC236" s="3"/>
      <c r="CD236" s="3"/>
      <c r="CE236" s="3"/>
      <c r="CF236" s="3"/>
      <c r="CG236" s="3"/>
    </row>
    <row r="237" spans="79:85" ht="12.75">
      <c r="CA237" s="3"/>
      <c r="CB237" s="3"/>
      <c r="CC237" s="3"/>
      <c r="CD237" s="3"/>
      <c r="CE237" s="3"/>
      <c r="CF237" s="3"/>
      <c r="CG237" s="3"/>
    </row>
    <row r="238" spans="1:8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3"/>
      <c r="CB238" s="3"/>
      <c r="CC238" s="3"/>
      <c r="CD238" s="3"/>
      <c r="CE238" s="3"/>
      <c r="CF238" s="3"/>
      <c r="CG238" s="3"/>
    </row>
    <row r="239" spans="1:8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3"/>
      <c r="CB239" s="3"/>
      <c r="CC239" s="3"/>
      <c r="CD239" s="3"/>
      <c r="CE239" s="3"/>
      <c r="CF239" s="3"/>
      <c r="CG239" s="3"/>
    </row>
    <row r="240" spans="1:85" ht="18">
      <c r="A240" s="2" t="s">
        <v>109</v>
      </c>
      <c r="CA240" s="3"/>
      <c r="CB240" s="3"/>
      <c r="CC240" s="3"/>
      <c r="CD240" s="3"/>
      <c r="CE240" s="3"/>
      <c r="CF240" s="3"/>
      <c r="CG240" s="3"/>
    </row>
    <row r="241" spans="79:85" ht="12.75">
      <c r="CA241" s="3"/>
      <c r="CB241" s="3"/>
      <c r="CC241" s="3"/>
      <c r="CD241" s="3"/>
      <c r="CE241" s="3"/>
      <c r="CF241" s="3"/>
      <c r="CG241" s="3"/>
    </row>
    <row r="242" spans="1:85" ht="12.75">
      <c r="A242" s="8"/>
      <c r="B242" s="9" t="s">
        <v>82</v>
      </c>
      <c r="C242" s="9" t="s">
        <v>83</v>
      </c>
      <c r="D242" s="9" t="s">
        <v>15</v>
      </c>
      <c r="E242" s="8"/>
      <c r="CA242" s="3"/>
      <c r="CB242" s="3"/>
      <c r="CC242" s="3"/>
      <c r="CD242" s="3"/>
      <c r="CE242" s="3"/>
      <c r="CF242" s="3"/>
      <c r="CG242" s="3"/>
    </row>
    <row r="243" spans="1:85" ht="12.75">
      <c r="A243" s="9" t="s">
        <v>65</v>
      </c>
      <c r="B243" s="8">
        <v>636</v>
      </c>
      <c r="C243" s="8">
        <v>658</v>
      </c>
      <c r="D243" s="8">
        <v>41</v>
      </c>
      <c r="E243" s="8">
        <f aca="true" t="shared" si="8" ref="E243:E258">SUM(B243:D243)</f>
        <v>1335</v>
      </c>
      <c r="CA243" s="3"/>
      <c r="CB243" s="3"/>
      <c r="CC243" s="3"/>
      <c r="CD243" s="3"/>
      <c r="CE243" s="3"/>
      <c r="CF243" s="3"/>
      <c r="CG243" s="3"/>
    </row>
    <row r="244" spans="1:85" ht="12.75">
      <c r="A244" s="9" t="s">
        <v>69</v>
      </c>
      <c r="B244" s="8">
        <v>459</v>
      </c>
      <c r="C244" s="8">
        <v>526</v>
      </c>
      <c r="D244" s="8">
        <v>0</v>
      </c>
      <c r="E244" s="8">
        <f t="shared" si="8"/>
        <v>985</v>
      </c>
      <c r="CA244" s="3"/>
      <c r="CB244" s="3"/>
      <c r="CC244" s="3"/>
      <c r="CD244" s="3"/>
      <c r="CE244" s="3"/>
      <c r="CF244" s="3"/>
      <c r="CG244" s="3"/>
    </row>
    <row r="245" spans="1:85" ht="12.75">
      <c r="A245" s="9" t="s">
        <v>67</v>
      </c>
      <c r="B245" s="8">
        <v>55</v>
      </c>
      <c r="C245" s="8">
        <v>131</v>
      </c>
      <c r="D245" s="8">
        <v>26</v>
      </c>
      <c r="E245" s="8">
        <f t="shared" si="8"/>
        <v>212</v>
      </c>
      <c r="CA245" s="3"/>
      <c r="CB245" s="3"/>
      <c r="CC245" s="3"/>
      <c r="CD245" s="3"/>
      <c r="CE245" s="3"/>
      <c r="CF245" s="3"/>
      <c r="CG245" s="3"/>
    </row>
    <row r="246" spans="1:85" ht="12.75">
      <c r="A246" s="9" t="s">
        <v>68</v>
      </c>
      <c r="B246" s="8">
        <v>105</v>
      </c>
      <c r="C246" s="8">
        <v>56</v>
      </c>
      <c r="D246" s="8">
        <v>0</v>
      </c>
      <c r="E246" s="8">
        <f t="shared" si="8"/>
        <v>161</v>
      </c>
      <c r="CA246" s="3"/>
      <c r="CB246" s="3"/>
      <c r="CC246" s="3"/>
      <c r="CD246" s="3"/>
      <c r="CE246" s="3"/>
      <c r="CF246" s="3"/>
      <c r="CG246" s="3"/>
    </row>
    <row r="247" spans="1:85" ht="12.75">
      <c r="A247" s="9" t="s">
        <v>71</v>
      </c>
      <c r="B247" s="8">
        <v>48</v>
      </c>
      <c r="C247" s="8">
        <v>0</v>
      </c>
      <c r="D247" s="8">
        <v>0</v>
      </c>
      <c r="E247" s="8">
        <f t="shared" si="8"/>
        <v>48</v>
      </c>
      <c r="CA247" s="3"/>
      <c r="CB247" s="3"/>
      <c r="CC247" s="3"/>
      <c r="CD247" s="3"/>
      <c r="CE247" s="3"/>
      <c r="CF247" s="3"/>
      <c r="CG247" s="3"/>
    </row>
    <row r="248" spans="1:85" ht="12.75">
      <c r="A248" s="9" t="s">
        <v>76</v>
      </c>
      <c r="B248" s="8">
        <v>0</v>
      </c>
      <c r="C248" s="8">
        <v>0</v>
      </c>
      <c r="D248" s="8">
        <v>29</v>
      </c>
      <c r="E248" s="8">
        <f t="shared" si="8"/>
        <v>29</v>
      </c>
      <c r="CA248" s="3"/>
      <c r="CB248" s="3"/>
      <c r="CC248" s="3"/>
      <c r="CD248" s="3"/>
      <c r="CE248" s="3"/>
      <c r="CF248" s="3"/>
      <c r="CG248" s="3"/>
    </row>
    <row r="249" spans="1:85" ht="12.75">
      <c r="A249" s="9" t="s">
        <v>66</v>
      </c>
      <c r="B249" s="8">
        <v>0</v>
      </c>
      <c r="C249" s="8">
        <v>22</v>
      </c>
      <c r="D249" s="8">
        <v>6</v>
      </c>
      <c r="E249" s="8">
        <f t="shared" si="8"/>
        <v>28</v>
      </c>
      <c r="CA249" s="3"/>
      <c r="CB249" s="3"/>
      <c r="CC249" s="3"/>
      <c r="CD249" s="3"/>
      <c r="CE249" s="3"/>
      <c r="CF249" s="3"/>
      <c r="CG249" s="3"/>
    </row>
    <row r="250" spans="1:85" ht="12.75">
      <c r="A250" s="9" t="s">
        <v>79</v>
      </c>
      <c r="B250" s="8">
        <v>6</v>
      </c>
      <c r="C250" s="8">
        <v>0</v>
      </c>
      <c r="D250" s="8">
        <v>0</v>
      </c>
      <c r="E250" s="8">
        <f t="shared" si="8"/>
        <v>6</v>
      </c>
      <c r="CA250" s="3"/>
      <c r="CB250" s="3"/>
      <c r="CC250" s="3"/>
      <c r="CD250" s="3"/>
      <c r="CE250" s="3"/>
      <c r="CF250" s="3"/>
      <c r="CG250" s="3"/>
    </row>
    <row r="251" spans="1:85" ht="12.75">
      <c r="A251" s="9" t="s">
        <v>74</v>
      </c>
      <c r="B251" s="8">
        <v>4</v>
      </c>
      <c r="C251" s="8">
        <v>0</v>
      </c>
      <c r="D251" s="8">
        <v>0</v>
      </c>
      <c r="E251" s="8">
        <f t="shared" si="8"/>
        <v>4</v>
      </c>
      <c r="CA251" s="3"/>
      <c r="CB251" s="3"/>
      <c r="CC251" s="3"/>
      <c r="CD251" s="3"/>
      <c r="CE251" s="3"/>
      <c r="CF251" s="3"/>
      <c r="CG251" s="3"/>
    </row>
    <row r="252" spans="1:85" ht="12.75">
      <c r="A252" s="9" t="s">
        <v>73</v>
      </c>
      <c r="B252" s="8">
        <v>3</v>
      </c>
      <c r="C252" s="8">
        <v>0</v>
      </c>
      <c r="D252" s="8">
        <v>0</v>
      </c>
      <c r="E252" s="8">
        <f t="shared" si="8"/>
        <v>3</v>
      </c>
      <c r="CA252" s="3"/>
      <c r="CB252" s="3"/>
      <c r="CC252" s="3"/>
      <c r="CD252" s="3"/>
      <c r="CE252" s="3"/>
      <c r="CF252" s="3"/>
      <c r="CG252" s="3"/>
    </row>
    <row r="253" spans="1:85" ht="12.75">
      <c r="A253" s="9" t="s">
        <v>77</v>
      </c>
      <c r="B253" s="8">
        <v>2</v>
      </c>
      <c r="C253" s="8">
        <v>0</v>
      </c>
      <c r="D253" s="8">
        <v>0</v>
      </c>
      <c r="E253" s="8">
        <f t="shared" si="8"/>
        <v>2</v>
      </c>
      <c r="CA253" s="3"/>
      <c r="CB253" s="3"/>
      <c r="CC253" s="3"/>
      <c r="CD253" s="3"/>
      <c r="CE253" s="3"/>
      <c r="CF253" s="3"/>
      <c r="CG253" s="3"/>
    </row>
    <row r="254" spans="1:85" ht="12.75">
      <c r="A254" s="9" t="s">
        <v>80</v>
      </c>
      <c r="B254" s="8">
        <v>2</v>
      </c>
      <c r="C254" s="8">
        <v>0</v>
      </c>
      <c r="D254" s="8">
        <v>0</v>
      </c>
      <c r="E254" s="8">
        <f t="shared" si="8"/>
        <v>2</v>
      </c>
      <c r="CA254" s="3"/>
      <c r="CB254" s="3"/>
      <c r="CC254" s="3"/>
      <c r="CD254" s="3"/>
      <c r="CE254" s="3"/>
      <c r="CF254" s="3"/>
      <c r="CG254" s="3"/>
    </row>
    <row r="255" spans="1:85" ht="12.75">
      <c r="A255" s="9" t="s">
        <v>72</v>
      </c>
      <c r="B255" s="8">
        <v>1</v>
      </c>
      <c r="C255" s="8">
        <v>0</v>
      </c>
      <c r="D255" s="8">
        <v>0</v>
      </c>
      <c r="E255" s="8">
        <f t="shared" si="8"/>
        <v>1</v>
      </c>
      <c r="CA255" s="3"/>
      <c r="CB255" s="3"/>
      <c r="CC255" s="3"/>
      <c r="CD255" s="3"/>
      <c r="CE255" s="3"/>
      <c r="CF255" s="3"/>
      <c r="CG255" s="3"/>
    </row>
    <row r="256" spans="1:85" ht="12.75">
      <c r="A256" s="9" t="s">
        <v>75</v>
      </c>
      <c r="B256" s="8">
        <v>1</v>
      </c>
      <c r="C256" s="8">
        <v>0</v>
      </c>
      <c r="D256" s="8">
        <v>0</v>
      </c>
      <c r="E256" s="8">
        <f t="shared" si="8"/>
        <v>1</v>
      </c>
      <c r="CA256" s="3"/>
      <c r="CB256" s="3"/>
      <c r="CC256" s="3"/>
      <c r="CD256" s="3"/>
      <c r="CE256" s="3"/>
      <c r="CF256" s="3"/>
      <c r="CG256" s="3"/>
    </row>
    <row r="257" spans="1:85" ht="12.75">
      <c r="A257" s="9" t="s">
        <v>78</v>
      </c>
      <c r="B257" s="8">
        <v>1</v>
      </c>
      <c r="C257" s="8">
        <v>0</v>
      </c>
      <c r="D257" s="8">
        <v>0</v>
      </c>
      <c r="E257" s="8">
        <f t="shared" si="8"/>
        <v>1</v>
      </c>
      <c r="CA257" s="3"/>
      <c r="CB257" s="3"/>
      <c r="CC257" s="3"/>
      <c r="CD257" s="3"/>
      <c r="CE257" s="3"/>
      <c r="CF257" s="3"/>
      <c r="CG257" s="3"/>
    </row>
    <row r="258" spans="1:85" ht="12.75">
      <c r="A258" s="9" t="s">
        <v>81</v>
      </c>
      <c r="B258" s="8">
        <v>1</v>
      </c>
      <c r="C258" s="8">
        <v>0</v>
      </c>
      <c r="D258" s="8">
        <v>0</v>
      </c>
      <c r="E258" s="8">
        <f t="shared" si="8"/>
        <v>1</v>
      </c>
      <c r="CA258" s="3"/>
      <c r="CB258" s="3"/>
      <c r="CC258" s="3"/>
      <c r="CD258" s="3"/>
      <c r="CE258" s="3"/>
      <c r="CF258" s="3"/>
      <c r="CG258" s="3"/>
    </row>
    <row r="259" spans="1:85" ht="12.75">
      <c r="A259" s="9"/>
      <c r="B259" s="8"/>
      <c r="C259" s="8"/>
      <c r="D259" s="8"/>
      <c r="E259" s="8"/>
      <c r="CA259" s="3"/>
      <c r="CB259" s="3"/>
      <c r="CC259" s="3"/>
      <c r="CD259" s="3"/>
      <c r="CE259" s="3"/>
      <c r="CF259" s="3"/>
      <c r="CG259" s="3"/>
    </row>
    <row r="260" spans="1:85" ht="12.75">
      <c r="A260" s="9" t="s">
        <v>70</v>
      </c>
      <c r="B260" s="8">
        <f>SUM(B243:B258)</f>
        <v>1324</v>
      </c>
      <c r="C260" s="8">
        <f>SUM(C243:C258)</f>
        <v>1393</v>
      </c>
      <c r="D260" s="8">
        <f>SUM(D243:D258)</f>
        <v>102</v>
      </c>
      <c r="E260" s="9">
        <f>SUM(B260:D260)</f>
        <v>2819</v>
      </c>
      <c r="CA260" s="3"/>
      <c r="CB260" s="3"/>
      <c r="CC260" s="3"/>
      <c r="CD260" s="3"/>
      <c r="CE260" s="3"/>
      <c r="CF260" s="3"/>
      <c r="CG260" s="3"/>
    </row>
    <row r="261" spans="79:85" ht="12.75">
      <c r="CA261" s="3"/>
      <c r="CB261" s="3"/>
      <c r="CC261" s="3"/>
      <c r="CD261" s="3"/>
      <c r="CE261" s="3"/>
      <c r="CF261" s="3"/>
      <c r="CG261" s="3"/>
    </row>
    <row r="262" spans="79:85" ht="12.75">
      <c r="CA262" s="3"/>
      <c r="CB262" s="3"/>
      <c r="CC262" s="3"/>
      <c r="CD262" s="3"/>
      <c r="CE262" s="3"/>
      <c r="CF262" s="3"/>
      <c r="CG262" s="3"/>
    </row>
    <row r="263" spans="79:85" ht="12.75">
      <c r="CA263" s="3"/>
      <c r="CB263" s="3"/>
      <c r="CC263" s="3"/>
      <c r="CD263" s="3"/>
      <c r="CE263" s="3"/>
      <c r="CF263" s="3"/>
      <c r="CG263" s="3"/>
    </row>
    <row r="264" spans="79:85" ht="12.75">
      <c r="CA264" s="3"/>
      <c r="CB264" s="3"/>
      <c r="CC264" s="3"/>
      <c r="CD264" s="3"/>
      <c r="CE264" s="3"/>
      <c r="CF264" s="3"/>
      <c r="CG264" s="3"/>
    </row>
    <row r="265" spans="79:85" ht="12.75">
      <c r="CA265" s="3"/>
      <c r="CB265" s="3"/>
      <c r="CC265" s="3"/>
      <c r="CD265" s="3"/>
      <c r="CE265" s="3"/>
      <c r="CF265" s="3"/>
      <c r="CG265" s="3"/>
    </row>
    <row r="266" spans="79:85" ht="12.75">
      <c r="CA266" s="3"/>
      <c r="CB266" s="3"/>
      <c r="CC266" s="3"/>
      <c r="CD266" s="3"/>
      <c r="CE266" s="3"/>
      <c r="CF266" s="3"/>
      <c r="CG266" s="3"/>
    </row>
    <row r="267" spans="1:8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3"/>
      <c r="CB267" s="3"/>
      <c r="CC267" s="3"/>
      <c r="CD267" s="3"/>
      <c r="CE267" s="3"/>
      <c r="CF267" s="3"/>
      <c r="CG267" s="3"/>
    </row>
    <row r="268" spans="1:8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3"/>
      <c r="CB268" s="3"/>
      <c r="CC268" s="3"/>
      <c r="CD268" s="3"/>
      <c r="CE268" s="3"/>
      <c r="CF268" s="3"/>
      <c r="CG268" s="3"/>
    </row>
    <row r="269" spans="79:85" ht="12.75">
      <c r="CA269" s="3"/>
      <c r="CB269" s="3"/>
      <c r="CC269" s="3"/>
      <c r="CD269" s="3"/>
      <c r="CE269" s="3"/>
      <c r="CF269" s="3"/>
      <c r="CG269" s="3"/>
    </row>
    <row r="270" spans="1:85" ht="18">
      <c r="A270" s="2" t="s">
        <v>110</v>
      </c>
      <c r="CA270" s="3"/>
      <c r="CB270" s="3"/>
      <c r="CC270" s="3"/>
      <c r="CD270" s="3"/>
      <c r="CE270" s="3"/>
      <c r="CF270" s="3"/>
      <c r="CG270" s="3"/>
    </row>
    <row r="271" spans="79:85" ht="12.75">
      <c r="CA271" s="3"/>
      <c r="CB271" s="3"/>
      <c r="CC271" s="3"/>
      <c r="CD271" s="3"/>
      <c r="CE271" s="3"/>
      <c r="CF271" s="3"/>
      <c r="CG271" s="3"/>
    </row>
    <row r="272" spans="1:85" ht="12.75">
      <c r="A272" s="8"/>
      <c r="B272" s="9" t="s">
        <v>63</v>
      </c>
      <c r="C272" s="9" t="s">
        <v>64</v>
      </c>
      <c r="D272" s="9" t="s">
        <v>15</v>
      </c>
      <c r="E272" s="8"/>
      <c r="CA272" s="3"/>
      <c r="CB272" s="3"/>
      <c r="CC272" s="3"/>
      <c r="CD272" s="3"/>
      <c r="CE272" s="3"/>
      <c r="CF272" s="3"/>
      <c r="CG272" s="3"/>
    </row>
    <row r="273" spans="1:85" ht="12.75">
      <c r="A273" s="9" t="s">
        <v>65</v>
      </c>
      <c r="B273" s="8">
        <v>87</v>
      </c>
      <c r="C273" s="8">
        <v>556</v>
      </c>
      <c r="D273" s="8">
        <v>0</v>
      </c>
      <c r="E273" s="8">
        <f aca="true" t="shared" si="9" ref="E273:E288">SUM(B273:D273)</f>
        <v>643</v>
      </c>
      <c r="CA273" s="3"/>
      <c r="CB273" s="3"/>
      <c r="CC273" s="3"/>
      <c r="CD273" s="3"/>
      <c r="CE273" s="3"/>
      <c r="CF273" s="3"/>
      <c r="CG273" s="3"/>
    </row>
    <row r="274" spans="1:85" ht="12.75">
      <c r="A274" s="9" t="s">
        <v>69</v>
      </c>
      <c r="B274" s="8">
        <v>143</v>
      </c>
      <c r="C274" s="8">
        <v>301</v>
      </c>
      <c r="D274" s="8">
        <v>8</v>
      </c>
      <c r="E274" s="8">
        <f t="shared" si="9"/>
        <v>452</v>
      </c>
      <c r="CA274" s="3"/>
      <c r="CB274" s="3"/>
      <c r="CC274" s="3"/>
      <c r="CD274" s="3"/>
      <c r="CE274" s="3"/>
      <c r="CF274" s="3"/>
      <c r="CG274" s="3"/>
    </row>
    <row r="275" spans="1:85" ht="12.75">
      <c r="A275" s="9" t="s">
        <v>68</v>
      </c>
      <c r="B275" s="8">
        <v>6</v>
      </c>
      <c r="C275" s="8">
        <v>95</v>
      </c>
      <c r="D275" s="8">
        <v>4</v>
      </c>
      <c r="E275" s="8">
        <f t="shared" si="9"/>
        <v>105</v>
      </c>
      <c r="CA275" s="3"/>
      <c r="CB275" s="3"/>
      <c r="CC275" s="3"/>
      <c r="CD275" s="3"/>
      <c r="CE275" s="3"/>
      <c r="CF275" s="3"/>
      <c r="CG275" s="3"/>
    </row>
    <row r="276" spans="1:85" ht="12.75">
      <c r="A276" s="9" t="s">
        <v>67</v>
      </c>
      <c r="B276" s="8">
        <v>5</v>
      </c>
      <c r="C276" s="8">
        <v>37</v>
      </c>
      <c r="D276" s="8">
        <v>13</v>
      </c>
      <c r="E276" s="8">
        <f t="shared" si="9"/>
        <v>55</v>
      </c>
      <c r="CA276" s="3"/>
      <c r="CB276" s="3"/>
      <c r="CC276" s="3"/>
      <c r="CD276" s="3"/>
      <c r="CE276" s="3"/>
      <c r="CF276" s="3"/>
      <c r="CG276" s="3"/>
    </row>
    <row r="277" spans="1:85" ht="12.75">
      <c r="A277" s="9" t="s">
        <v>71</v>
      </c>
      <c r="B277" s="8">
        <v>0</v>
      </c>
      <c r="C277" s="8">
        <v>48</v>
      </c>
      <c r="D277" s="8">
        <v>0</v>
      </c>
      <c r="E277" s="8">
        <f t="shared" si="9"/>
        <v>48</v>
      </c>
      <c r="CA277" s="3"/>
      <c r="CB277" s="3"/>
      <c r="CC277" s="3"/>
      <c r="CD277" s="3"/>
      <c r="CE277" s="3"/>
      <c r="CF277" s="3"/>
      <c r="CG277" s="3"/>
    </row>
    <row r="278" spans="1:85" ht="12.75">
      <c r="A278" s="9" t="s">
        <v>76</v>
      </c>
      <c r="B278" s="8">
        <v>0</v>
      </c>
      <c r="C278" s="8">
        <v>29</v>
      </c>
      <c r="D278" s="8">
        <v>0</v>
      </c>
      <c r="E278" s="8">
        <f t="shared" si="9"/>
        <v>29</v>
      </c>
      <c r="CA278" s="3"/>
      <c r="CB278" s="3"/>
      <c r="CC278" s="3"/>
      <c r="CD278" s="3"/>
      <c r="CE278" s="3"/>
      <c r="CF278" s="3"/>
      <c r="CG278" s="3"/>
    </row>
    <row r="279" spans="1:85" ht="12.75">
      <c r="A279" s="9" t="s">
        <v>79</v>
      </c>
      <c r="B279" s="8">
        <v>0</v>
      </c>
      <c r="C279" s="8">
        <v>6</v>
      </c>
      <c r="D279" s="8">
        <v>0</v>
      </c>
      <c r="E279" s="8">
        <f t="shared" si="9"/>
        <v>6</v>
      </c>
      <c r="CA279" s="3"/>
      <c r="CB279" s="3"/>
      <c r="CC279" s="3"/>
      <c r="CD279" s="3"/>
      <c r="CE279" s="3"/>
      <c r="CF279" s="3"/>
      <c r="CG279" s="3"/>
    </row>
    <row r="280" spans="1:85" ht="12.75">
      <c r="A280" s="9" t="s">
        <v>74</v>
      </c>
      <c r="B280" s="8">
        <v>0</v>
      </c>
      <c r="C280" s="8">
        <v>4</v>
      </c>
      <c r="D280" s="8">
        <v>0</v>
      </c>
      <c r="E280" s="8">
        <f t="shared" si="9"/>
        <v>4</v>
      </c>
      <c r="CA280" s="3"/>
      <c r="CB280" s="3"/>
      <c r="CC280" s="3"/>
      <c r="CD280" s="3"/>
      <c r="CE280" s="3"/>
      <c r="CF280" s="3"/>
      <c r="CG280" s="3"/>
    </row>
    <row r="281" spans="1:85" ht="12.75">
      <c r="A281" s="9" t="s">
        <v>73</v>
      </c>
      <c r="B281" s="8">
        <v>0</v>
      </c>
      <c r="C281" s="8">
        <v>3</v>
      </c>
      <c r="D281" s="8">
        <v>0</v>
      </c>
      <c r="E281" s="8">
        <f t="shared" si="9"/>
        <v>3</v>
      </c>
      <c r="CA281" s="3"/>
      <c r="CB281" s="3"/>
      <c r="CC281" s="3"/>
      <c r="CD281" s="3"/>
      <c r="CE281" s="3"/>
      <c r="CF281" s="3"/>
      <c r="CG281" s="3"/>
    </row>
    <row r="282" spans="1:85" ht="12.75">
      <c r="A282" s="9" t="s">
        <v>77</v>
      </c>
      <c r="B282" s="8">
        <v>0</v>
      </c>
      <c r="C282" s="8">
        <v>2</v>
      </c>
      <c r="D282" s="8">
        <v>0</v>
      </c>
      <c r="E282" s="8">
        <f t="shared" si="9"/>
        <v>2</v>
      </c>
      <c r="CA282" s="3"/>
      <c r="CB282" s="3"/>
      <c r="CC282" s="3"/>
      <c r="CD282" s="3"/>
      <c r="CE282" s="3"/>
      <c r="CF282" s="3"/>
      <c r="CG282" s="3"/>
    </row>
    <row r="283" spans="1:85" ht="12.75">
      <c r="A283" s="9" t="s">
        <v>80</v>
      </c>
      <c r="B283" s="8">
        <v>0</v>
      </c>
      <c r="C283" s="8">
        <v>2</v>
      </c>
      <c r="D283" s="8">
        <v>0</v>
      </c>
      <c r="E283" s="8">
        <f t="shared" si="9"/>
        <v>2</v>
      </c>
      <c r="CA283" s="3"/>
      <c r="CB283" s="3"/>
      <c r="CC283" s="3"/>
      <c r="CD283" s="3"/>
      <c r="CE283" s="3"/>
      <c r="CF283" s="3"/>
      <c r="CG283" s="3"/>
    </row>
    <row r="284" spans="1:85" ht="12.75">
      <c r="A284" s="9" t="s">
        <v>72</v>
      </c>
      <c r="B284" s="8">
        <v>0</v>
      </c>
      <c r="C284" s="8">
        <v>1</v>
      </c>
      <c r="D284" s="8">
        <v>0</v>
      </c>
      <c r="E284" s="8">
        <f t="shared" si="9"/>
        <v>1</v>
      </c>
      <c r="CA284" s="3"/>
      <c r="CB284" s="3"/>
      <c r="CC284" s="3"/>
      <c r="CD284" s="3"/>
      <c r="CE284" s="3"/>
      <c r="CF284" s="3"/>
      <c r="CG284" s="3"/>
    </row>
    <row r="285" spans="1:85" ht="12.75">
      <c r="A285" s="9" t="s">
        <v>75</v>
      </c>
      <c r="B285" s="8">
        <v>0</v>
      </c>
      <c r="C285" s="8">
        <v>1</v>
      </c>
      <c r="D285" s="8">
        <v>0</v>
      </c>
      <c r="E285" s="8">
        <f t="shared" si="9"/>
        <v>1</v>
      </c>
      <c r="CA285" s="3"/>
      <c r="CB285" s="3"/>
      <c r="CC285" s="3"/>
      <c r="CD285" s="3"/>
      <c r="CE285" s="3"/>
      <c r="CF285" s="3"/>
      <c r="CG285" s="3"/>
    </row>
    <row r="286" spans="1:85" ht="12.75">
      <c r="A286" s="9" t="s">
        <v>78</v>
      </c>
      <c r="B286" s="8">
        <v>0</v>
      </c>
      <c r="C286" s="8">
        <v>1</v>
      </c>
      <c r="D286" s="8">
        <v>0</v>
      </c>
      <c r="E286" s="8">
        <f t="shared" si="9"/>
        <v>1</v>
      </c>
      <c r="CA286" s="3"/>
      <c r="CB286" s="3"/>
      <c r="CC286" s="3"/>
      <c r="CD286" s="3"/>
      <c r="CE286" s="3"/>
      <c r="CF286" s="3"/>
      <c r="CG286" s="3"/>
    </row>
    <row r="287" spans="1:85" ht="12.75">
      <c r="A287" s="9" t="s">
        <v>81</v>
      </c>
      <c r="B287" s="8">
        <v>0</v>
      </c>
      <c r="C287" s="8">
        <v>1</v>
      </c>
      <c r="D287" s="8">
        <v>0</v>
      </c>
      <c r="E287" s="8">
        <f t="shared" si="9"/>
        <v>1</v>
      </c>
      <c r="CA287" s="3"/>
      <c r="CB287" s="3"/>
      <c r="CC287" s="3"/>
      <c r="CD287" s="3"/>
      <c r="CE287" s="3"/>
      <c r="CF287" s="3"/>
      <c r="CG287" s="3"/>
    </row>
    <row r="288" spans="1:85" ht="12.75">
      <c r="A288" s="9" t="s">
        <v>66</v>
      </c>
      <c r="B288" s="8">
        <v>0</v>
      </c>
      <c r="C288" s="8">
        <v>0</v>
      </c>
      <c r="D288" s="8">
        <v>0</v>
      </c>
      <c r="E288" s="8">
        <f t="shared" si="9"/>
        <v>0</v>
      </c>
      <c r="CA288" s="3"/>
      <c r="CB288" s="3"/>
      <c r="CC288" s="3"/>
      <c r="CD288" s="3"/>
      <c r="CE288" s="3"/>
      <c r="CF288" s="3"/>
      <c r="CG288" s="3"/>
    </row>
    <row r="289" spans="1:85" ht="12.75">
      <c r="A289" s="9"/>
      <c r="B289" s="8"/>
      <c r="C289" s="8"/>
      <c r="D289" s="8"/>
      <c r="E289" s="8"/>
      <c r="CA289" s="3"/>
      <c r="CB289" s="3"/>
      <c r="CC289" s="3"/>
      <c r="CD289" s="3"/>
      <c r="CE289" s="3"/>
      <c r="CF289" s="3"/>
      <c r="CG289" s="3"/>
    </row>
    <row r="290" spans="1:85" ht="12.75">
      <c r="A290" s="9" t="s">
        <v>70</v>
      </c>
      <c r="B290" s="8">
        <f>SUM(B273:B288)</f>
        <v>241</v>
      </c>
      <c r="C290" s="8">
        <f>SUM(C273:C288)</f>
        <v>1087</v>
      </c>
      <c r="D290" s="8">
        <f>SUM(D273:D288)</f>
        <v>25</v>
      </c>
      <c r="E290" s="12">
        <f>SUM(B290:D290)</f>
        <v>1353</v>
      </c>
      <c r="CA290" s="3"/>
      <c r="CB290" s="3"/>
      <c r="CC290" s="3"/>
      <c r="CD290" s="3"/>
      <c r="CE290" s="3"/>
      <c r="CF290" s="3"/>
      <c r="CG290" s="3"/>
    </row>
    <row r="291" spans="79:85" ht="12.75">
      <c r="CA291" s="3"/>
      <c r="CB291" s="3"/>
      <c r="CC291" s="3"/>
      <c r="CD291" s="3"/>
      <c r="CE291" s="3"/>
      <c r="CF291" s="3"/>
      <c r="CG291" s="3"/>
    </row>
    <row r="292" spans="79:85" ht="12.75">
      <c r="CA292" s="3"/>
      <c r="CB292" s="3"/>
      <c r="CC292" s="3"/>
      <c r="CD292" s="3"/>
      <c r="CE292" s="3"/>
      <c r="CF292" s="3"/>
      <c r="CG292" s="3"/>
    </row>
    <row r="293" spans="79:85" ht="12.75">
      <c r="CA293" s="3"/>
      <c r="CB293" s="3"/>
      <c r="CC293" s="3"/>
      <c r="CD293" s="3"/>
      <c r="CE293" s="3"/>
      <c r="CF293" s="3"/>
      <c r="CG293" s="3"/>
    </row>
    <row r="294" spans="79:85" ht="12.75">
      <c r="CA294" s="3"/>
      <c r="CB294" s="3"/>
      <c r="CC294" s="3"/>
      <c r="CD294" s="3"/>
      <c r="CE294" s="3"/>
      <c r="CF294" s="3"/>
      <c r="CG294" s="3"/>
    </row>
    <row r="295" spans="79:85" ht="12.75">
      <c r="CA295" s="3"/>
      <c r="CB295" s="3"/>
      <c r="CC295" s="3"/>
      <c r="CD295" s="3"/>
      <c r="CE295" s="3"/>
      <c r="CF295" s="3"/>
      <c r="CG295" s="3"/>
    </row>
    <row r="296" spans="1:8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3"/>
      <c r="CB296" s="3"/>
      <c r="CC296" s="3"/>
      <c r="CD296" s="3"/>
      <c r="CE296" s="3"/>
      <c r="CF296" s="3"/>
      <c r="CG296" s="3"/>
    </row>
    <row r="297" spans="1:8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3"/>
      <c r="CB297" s="3"/>
      <c r="CC297" s="3"/>
      <c r="CD297" s="3"/>
      <c r="CE297" s="3"/>
      <c r="CF297" s="3"/>
      <c r="CG297" s="3"/>
    </row>
    <row r="298" spans="79:85" ht="12.75">
      <c r="CA298" s="3"/>
      <c r="CB298" s="3"/>
      <c r="CC298" s="3"/>
      <c r="CD298" s="3"/>
      <c r="CE298" s="3"/>
      <c r="CF298" s="3"/>
      <c r="CG298" s="3"/>
    </row>
    <row r="299" spans="1:85" ht="18">
      <c r="A299" s="2" t="s">
        <v>111</v>
      </c>
      <c r="CA299" s="3"/>
      <c r="CB299" s="3"/>
      <c r="CC299" s="3"/>
      <c r="CD299" s="3"/>
      <c r="CE299" s="3"/>
      <c r="CF299" s="3"/>
      <c r="CG299" s="3"/>
    </row>
    <row r="300" spans="79:85" ht="12.75">
      <c r="CA300" s="3"/>
      <c r="CB300" s="3"/>
      <c r="CC300" s="3"/>
      <c r="CD300" s="3"/>
      <c r="CE300" s="3"/>
      <c r="CF300" s="3"/>
      <c r="CG300" s="3"/>
    </row>
    <row r="301" spans="1:85" ht="12.75">
      <c r="A301" s="8"/>
      <c r="B301" s="9" t="s">
        <v>63</v>
      </c>
      <c r="C301" s="9" t="s">
        <v>64</v>
      </c>
      <c r="D301" s="8"/>
      <c r="CA301" s="3"/>
      <c r="CB301" s="3"/>
      <c r="CC301" s="3"/>
      <c r="CD301" s="3"/>
      <c r="CE301" s="3"/>
      <c r="CF301" s="3"/>
      <c r="CG301" s="3"/>
    </row>
    <row r="302" spans="1:85" ht="12.75">
      <c r="A302" s="9" t="s">
        <v>65</v>
      </c>
      <c r="B302" s="8">
        <v>288</v>
      </c>
      <c r="C302" s="8">
        <v>381</v>
      </c>
      <c r="D302" s="8">
        <f>SUM(A302:C302)</f>
        <v>669</v>
      </c>
      <c r="CA302" s="3"/>
      <c r="CB302" s="3"/>
      <c r="CC302" s="3"/>
      <c r="CD302" s="3"/>
      <c r="CE302" s="3"/>
      <c r="CF302" s="3"/>
      <c r="CG302" s="3"/>
    </row>
    <row r="303" spans="1:85" ht="12.75">
      <c r="A303" s="9" t="s">
        <v>69</v>
      </c>
      <c r="B303" s="8">
        <v>445</v>
      </c>
      <c r="C303" s="8">
        <v>79</v>
      </c>
      <c r="D303" s="8">
        <f aca="true" t="shared" si="10" ref="D303:D317">SUM(A303:C303)</f>
        <v>524</v>
      </c>
      <c r="CA303" s="3"/>
      <c r="CB303" s="3"/>
      <c r="CC303" s="3"/>
      <c r="CD303" s="3"/>
      <c r="CE303" s="3"/>
      <c r="CF303" s="3"/>
      <c r="CG303" s="3"/>
    </row>
    <row r="304" spans="1:85" ht="12.75">
      <c r="A304" s="9" t="s">
        <v>67</v>
      </c>
      <c r="B304" s="8">
        <v>123</v>
      </c>
      <c r="C304" s="8">
        <v>5</v>
      </c>
      <c r="D304" s="8">
        <f t="shared" si="10"/>
        <v>128</v>
      </c>
      <c r="CA304" s="3"/>
      <c r="CB304" s="3"/>
      <c r="CC304" s="3"/>
      <c r="CD304" s="3"/>
      <c r="CE304" s="3"/>
      <c r="CF304" s="3"/>
      <c r="CG304" s="3"/>
    </row>
    <row r="305" spans="1:85" ht="12.75">
      <c r="A305" s="9" t="s">
        <v>68</v>
      </c>
      <c r="B305" s="8">
        <v>40</v>
      </c>
      <c r="C305" s="8">
        <v>14</v>
      </c>
      <c r="D305" s="8">
        <f t="shared" si="10"/>
        <v>54</v>
      </c>
      <c r="CA305" s="3"/>
      <c r="CB305" s="3"/>
      <c r="CC305" s="3"/>
      <c r="CD305" s="3"/>
      <c r="CE305" s="3"/>
      <c r="CF305" s="3"/>
      <c r="CG305" s="3"/>
    </row>
    <row r="306" spans="1:85" ht="12.75">
      <c r="A306" s="9" t="s">
        <v>66</v>
      </c>
      <c r="B306" s="8">
        <v>4</v>
      </c>
      <c r="C306" s="8">
        <v>14</v>
      </c>
      <c r="D306" s="8">
        <f t="shared" si="10"/>
        <v>18</v>
      </c>
      <c r="CA306" s="3"/>
      <c r="CB306" s="3"/>
      <c r="CC306" s="3"/>
      <c r="CD306" s="3"/>
      <c r="CE306" s="3"/>
      <c r="CF306" s="3"/>
      <c r="CG306" s="3"/>
    </row>
    <row r="307" spans="1:85" ht="12.75">
      <c r="A307" s="9" t="s">
        <v>71</v>
      </c>
      <c r="B307" s="8">
        <v>0</v>
      </c>
      <c r="C307" s="8">
        <v>0</v>
      </c>
      <c r="D307" s="8">
        <f t="shared" si="10"/>
        <v>0</v>
      </c>
      <c r="CA307" s="3"/>
      <c r="CB307" s="3"/>
      <c r="CC307" s="3"/>
      <c r="CD307" s="3"/>
      <c r="CE307" s="3"/>
      <c r="CF307" s="3"/>
      <c r="CG307" s="3"/>
    </row>
    <row r="308" spans="1:85" ht="12.75">
      <c r="A308" s="9" t="s">
        <v>72</v>
      </c>
      <c r="B308" s="8">
        <v>0</v>
      </c>
      <c r="C308" s="8">
        <v>0</v>
      </c>
      <c r="D308" s="8">
        <f t="shared" si="10"/>
        <v>0</v>
      </c>
      <c r="CA308" s="3"/>
      <c r="CB308" s="3"/>
      <c r="CC308" s="3"/>
      <c r="CD308" s="3"/>
      <c r="CE308" s="3"/>
      <c r="CF308" s="3"/>
      <c r="CG308" s="3"/>
    </row>
    <row r="309" spans="1:85" ht="12.75">
      <c r="A309" s="9" t="s">
        <v>75</v>
      </c>
      <c r="B309" s="8">
        <v>0</v>
      </c>
      <c r="C309" s="8">
        <v>0</v>
      </c>
      <c r="D309" s="8">
        <f t="shared" si="10"/>
        <v>0</v>
      </c>
      <c r="CA309" s="3"/>
      <c r="CB309" s="3"/>
      <c r="CC309" s="3"/>
      <c r="CD309" s="3"/>
      <c r="CE309" s="3"/>
      <c r="CF309" s="3"/>
      <c r="CG309" s="3"/>
    </row>
    <row r="310" spans="1:85" ht="12.75">
      <c r="A310" s="9" t="s">
        <v>73</v>
      </c>
      <c r="B310" s="8">
        <v>0</v>
      </c>
      <c r="C310" s="8">
        <v>0</v>
      </c>
      <c r="D310" s="8">
        <f t="shared" si="10"/>
        <v>0</v>
      </c>
      <c r="CA310" s="3"/>
      <c r="CB310" s="3"/>
      <c r="CC310" s="3"/>
      <c r="CD310" s="3"/>
      <c r="CE310" s="3"/>
      <c r="CF310" s="3"/>
      <c r="CG310" s="3"/>
    </row>
    <row r="311" spans="1:85" ht="12.75">
      <c r="A311" s="9" t="s">
        <v>74</v>
      </c>
      <c r="B311" s="8">
        <v>0</v>
      </c>
      <c r="C311" s="8">
        <v>0</v>
      </c>
      <c r="D311" s="8">
        <f t="shared" si="10"/>
        <v>0</v>
      </c>
      <c r="CA311" s="3"/>
      <c r="CB311" s="3"/>
      <c r="CC311" s="3"/>
      <c r="CD311" s="3"/>
      <c r="CE311" s="3"/>
      <c r="CF311" s="3"/>
      <c r="CG311" s="3"/>
    </row>
    <row r="312" spans="1:85" ht="12.75">
      <c r="A312" s="9" t="s">
        <v>76</v>
      </c>
      <c r="B312" s="8">
        <v>0</v>
      </c>
      <c r="C312" s="8">
        <v>0</v>
      </c>
      <c r="D312" s="8">
        <f t="shared" si="10"/>
        <v>0</v>
      </c>
      <c r="CA312" s="3"/>
      <c r="CB312" s="3"/>
      <c r="CC312" s="3"/>
      <c r="CD312" s="3"/>
      <c r="CE312" s="3"/>
      <c r="CF312" s="3"/>
      <c r="CG312" s="3"/>
    </row>
    <row r="313" spans="1:85" ht="12.75">
      <c r="A313" s="9" t="s">
        <v>77</v>
      </c>
      <c r="B313" s="8">
        <v>0</v>
      </c>
      <c r="C313" s="8">
        <v>0</v>
      </c>
      <c r="D313" s="8">
        <f t="shared" si="10"/>
        <v>0</v>
      </c>
      <c r="CA313" s="3"/>
      <c r="CB313" s="3"/>
      <c r="CC313" s="3"/>
      <c r="CD313" s="3"/>
      <c r="CE313" s="3"/>
      <c r="CF313" s="3"/>
      <c r="CG313" s="3"/>
    </row>
    <row r="314" spans="1:85" ht="12.75">
      <c r="A314" s="9" t="s">
        <v>78</v>
      </c>
      <c r="B314" s="8">
        <v>0</v>
      </c>
      <c r="C314" s="8">
        <v>0</v>
      </c>
      <c r="D314" s="8">
        <f t="shared" si="10"/>
        <v>0</v>
      </c>
      <c r="CA314" s="3"/>
      <c r="CB314" s="3"/>
      <c r="CC314" s="3"/>
      <c r="CD314" s="3"/>
      <c r="CE314" s="3"/>
      <c r="CF314" s="3"/>
      <c r="CG314" s="3"/>
    </row>
    <row r="315" spans="1:85" ht="12.75">
      <c r="A315" s="9" t="s">
        <v>79</v>
      </c>
      <c r="B315" s="8">
        <v>0</v>
      </c>
      <c r="C315" s="8">
        <v>0</v>
      </c>
      <c r="D315" s="8">
        <f t="shared" si="10"/>
        <v>0</v>
      </c>
      <c r="CA315" s="3"/>
      <c r="CB315" s="3"/>
      <c r="CC315" s="3"/>
      <c r="CD315" s="3"/>
      <c r="CE315" s="3"/>
      <c r="CF315" s="3"/>
      <c r="CG315" s="3"/>
    </row>
    <row r="316" spans="1:85" ht="12.75">
      <c r="A316" s="9" t="s">
        <v>80</v>
      </c>
      <c r="B316" s="8">
        <v>0</v>
      </c>
      <c r="C316" s="8">
        <v>0</v>
      </c>
      <c r="D316" s="8">
        <f t="shared" si="10"/>
        <v>0</v>
      </c>
      <c r="CA316" s="3"/>
      <c r="CB316" s="3"/>
      <c r="CC316" s="3"/>
      <c r="CD316" s="3"/>
      <c r="CE316" s="3"/>
      <c r="CF316" s="3"/>
      <c r="CG316" s="3"/>
    </row>
    <row r="317" spans="1:85" ht="12.75">
      <c r="A317" s="9" t="s">
        <v>81</v>
      </c>
      <c r="B317" s="8">
        <v>0</v>
      </c>
      <c r="C317" s="8">
        <v>0</v>
      </c>
      <c r="D317" s="8">
        <f t="shared" si="10"/>
        <v>0</v>
      </c>
      <c r="CA317" s="3"/>
      <c r="CB317" s="3"/>
      <c r="CC317" s="3"/>
      <c r="CD317" s="3"/>
      <c r="CE317" s="3"/>
      <c r="CF317" s="3"/>
      <c r="CG317" s="3"/>
    </row>
    <row r="318" spans="1:85" ht="12.75">
      <c r="A318" s="9"/>
      <c r="B318" s="8"/>
      <c r="C318" s="8"/>
      <c r="D318" s="8"/>
      <c r="CA318" s="3"/>
      <c r="CB318" s="3"/>
      <c r="CC318" s="3"/>
      <c r="CD318" s="3"/>
      <c r="CE318" s="3"/>
      <c r="CF318" s="3"/>
      <c r="CG318" s="3"/>
    </row>
    <row r="319" spans="1:85" ht="12.75">
      <c r="A319" s="9" t="s">
        <v>70</v>
      </c>
      <c r="B319" s="8">
        <f>SUM(B302:B317)</f>
        <v>900</v>
      </c>
      <c r="C319" s="8">
        <f>SUM(C302:C317)</f>
        <v>493</v>
      </c>
      <c r="D319" s="12">
        <f>SUM(B319:C319)</f>
        <v>1393</v>
      </c>
      <c r="CA319" s="3"/>
      <c r="CB319" s="3"/>
      <c r="CC319" s="3"/>
      <c r="CD319" s="3"/>
      <c r="CE319" s="3"/>
      <c r="CF319" s="3"/>
      <c r="CG319" s="3"/>
    </row>
    <row r="320" spans="1:85" ht="12.75">
      <c r="A320" s="14"/>
      <c r="B320" s="14"/>
      <c r="C320" s="14"/>
      <c r="D320" s="15"/>
      <c r="CA320" s="3"/>
      <c r="CB320" s="3"/>
      <c r="CC320" s="3"/>
      <c r="CD320" s="3"/>
      <c r="CE320" s="3"/>
      <c r="CF320" s="3"/>
      <c r="CG320" s="3"/>
    </row>
    <row r="321" spans="1:85" ht="12.75">
      <c r="A321" s="13"/>
      <c r="B321" s="13"/>
      <c r="C321" s="14"/>
      <c r="D321" s="13"/>
      <c r="CA321" s="3"/>
      <c r="CB321" s="3"/>
      <c r="CC321" s="3"/>
      <c r="CD321" s="3"/>
      <c r="CE321" s="3"/>
      <c r="CF321" s="3"/>
      <c r="CG321" s="3"/>
    </row>
    <row r="322" spans="3:85" ht="12.75">
      <c r="C322" s="3"/>
      <c r="CA322" s="3"/>
      <c r="CB322" s="3"/>
      <c r="CC322" s="3"/>
      <c r="CD322" s="3"/>
      <c r="CE322" s="3"/>
      <c r="CF322" s="3"/>
      <c r="CG322" s="3"/>
    </row>
    <row r="323" spans="79:85" ht="12.75">
      <c r="CA323" s="3"/>
      <c r="CB323" s="3"/>
      <c r="CC323" s="3"/>
      <c r="CD323" s="3"/>
      <c r="CE323" s="3"/>
      <c r="CF323" s="3"/>
      <c r="CG323" s="3"/>
    </row>
    <row r="324" spans="79:85" ht="12.75">
      <c r="CA324" s="3"/>
      <c r="CB324" s="3"/>
      <c r="CC324" s="3"/>
      <c r="CD324" s="3"/>
      <c r="CE324" s="3"/>
      <c r="CF324" s="3"/>
      <c r="CG324" s="3"/>
    </row>
    <row r="325" spans="79:85" ht="12.75">
      <c r="CA325" s="3"/>
      <c r="CB325" s="3"/>
      <c r="CC325" s="3"/>
      <c r="CD325" s="3"/>
      <c r="CE325" s="3"/>
      <c r="CF325" s="3"/>
      <c r="CG325" s="3"/>
    </row>
    <row r="326" spans="1:8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3"/>
      <c r="CB326" s="3"/>
      <c r="CC326" s="3"/>
      <c r="CD326" s="3"/>
      <c r="CE326" s="3"/>
      <c r="CF326" s="3"/>
      <c r="CG326" s="3"/>
    </row>
    <row r="327" spans="1:8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3"/>
      <c r="CB327" s="3"/>
      <c r="CC327" s="3"/>
      <c r="CD327" s="3"/>
      <c r="CE327" s="3"/>
      <c r="CF327" s="3"/>
      <c r="CG327" s="3"/>
    </row>
    <row r="328" spans="79:85" ht="12.75">
      <c r="CA328" s="3"/>
      <c r="CB328" s="3"/>
      <c r="CC328" s="3"/>
      <c r="CD328" s="3"/>
      <c r="CE328" s="3"/>
      <c r="CF328" s="3"/>
      <c r="CG328" s="3"/>
    </row>
    <row r="329" spans="1:85" ht="18">
      <c r="A329" s="2" t="s">
        <v>106</v>
      </c>
      <c r="CA329" s="3"/>
      <c r="CB329" s="3"/>
      <c r="CC329" s="3"/>
      <c r="CD329" s="3"/>
      <c r="CE329" s="3"/>
      <c r="CF329" s="3"/>
      <c r="CG329" s="3"/>
    </row>
    <row r="330" spans="79:85" ht="12.75">
      <c r="CA330" s="3"/>
      <c r="CB330" s="3"/>
      <c r="CC330" s="3"/>
      <c r="CD330" s="3"/>
      <c r="CE330" s="3"/>
      <c r="CF330" s="3"/>
      <c r="CG330" s="3"/>
    </row>
    <row r="331" spans="79:85" ht="12.75">
      <c r="CA331" s="3"/>
      <c r="CB331" s="3"/>
      <c r="CC331" s="3"/>
      <c r="CD331" s="3"/>
      <c r="CE331" s="3"/>
      <c r="CF331" s="3"/>
      <c r="CG331" s="3"/>
    </row>
    <row r="332" spans="1:85" ht="12.75">
      <c r="A332" s="9" t="s">
        <v>106</v>
      </c>
      <c r="B332" s="9" t="s">
        <v>61</v>
      </c>
      <c r="C332" s="11" t="s">
        <v>113</v>
      </c>
      <c r="D332" s="9" t="s">
        <v>58</v>
      </c>
      <c r="E332" s="11" t="s">
        <v>113</v>
      </c>
      <c r="F332" s="9" t="s">
        <v>84</v>
      </c>
      <c r="G332" s="11" t="s">
        <v>113</v>
      </c>
      <c r="CA332" s="3"/>
      <c r="CB332" s="3"/>
      <c r="CC332" s="3"/>
      <c r="CD332" s="3"/>
      <c r="CE332" s="3"/>
      <c r="CF332" s="3"/>
      <c r="CG332" s="3"/>
    </row>
    <row r="333" spans="1:85" ht="12.75">
      <c r="A333" s="9" t="s">
        <v>85</v>
      </c>
      <c r="B333" s="8">
        <v>28</v>
      </c>
      <c r="C333" s="8">
        <f>B333/$B$339*100</f>
        <v>15.469613259668508</v>
      </c>
      <c r="D333" s="8">
        <v>510</v>
      </c>
      <c r="E333" s="8">
        <f>D333/$D$339*100</f>
        <v>51.30784708249497</v>
      </c>
      <c r="F333" s="8">
        <v>267</v>
      </c>
      <c r="G333" s="8">
        <f>F333/$F$339*100</f>
        <v>20.014992503748125</v>
      </c>
      <c r="CA333" s="3"/>
      <c r="CB333" s="3"/>
      <c r="CC333" s="3"/>
      <c r="CD333" s="3"/>
      <c r="CE333" s="3"/>
      <c r="CF333" s="3"/>
      <c r="CG333" s="3"/>
    </row>
    <row r="334" spans="1:85" ht="12.75">
      <c r="A334" s="9" t="s">
        <v>86</v>
      </c>
      <c r="B334" s="8">
        <v>2</v>
      </c>
      <c r="C334" s="8">
        <f>B334/$B$339*100</f>
        <v>1.1049723756906076</v>
      </c>
      <c r="D334" s="8">
        <v>29</v>
      </c>
      <c r="E334" s="8">
        <f>D334/$D$339*100</f>
        <v>2.9175050301810868</v>
      </c>
      <c r="F334" s="8">
        <v>27</v>
      </c>
      <c r="G334" s="8">
        <f>F334/$F$339*100</f>
        <v>2.0239880059970012</v>
      </c>
      <c r="CA334" s="3"/>
      <c r="CB334" s="3"/>
      <c r="CC334" s="3"/>
      <c r="CD334" s="3"/>
      <c r="CE334" s="3"/>
      <c r="CF334" s="3"/>
      <c r="CG334" s="3"/>
    </row>
    <row r="335" spans="1:85" ht="12.75">
      <c r="A335" s="9" t="s">
        <v>87</v>
      </c>
      <c r="B335" s="8">
        <v>3</v>
      </c>
      <c r="C335" s="8">
        <f>B335/$B$339*100</f>
        <v>1.6574585635359116</v>
      </c>
      <c r="D335" s="8">
        <v>27</v>
      </c>
      <c r="E335" s="8">
        <f>D335/$D$339*100</f>
        <v>2.716297786720322</v>
      </c>
      <c r="F335" s="8">
        <v>9</v>
      </c>
      <c r="G335" s="8">
        <f>F335/$F$339*100</f>
        <v>0.6746626686656672</v>
      </c>
      <c r="CA335" s="3"/>
      <c r="CB335" s="3"/>
      <c r="CC335" s="3"/>
      <c r="CD335" s="3"/>
      <c r="CE335" s="3"/>
      <c r="CF335" s="3"/>
      <c r="CG335" s="3"/>
    </row>
    <row r="336" spans="1:85" ht="12.75">
      <c r="A336" s="9" t="s">
        <v>88</v>
      </c>
      <c r="B336" s="8">
        <v>47</v>
      </c>
      <c r="C336" s="8">
        <f>B336/$B$339*100</f>
        <v>25.96685082872928</v>
      </c>
      <c r="D336" s="8">
        <v>195</v>
      </c>
      <c r="E336" s="8">
        <f>D336/$D$339*100</f>
        <v>19.61770623742455</v>
      </c>
      <c r="F336" s="8">
        <v>271</v>
      </c>
      <c r="G336" s="8">
        <f>F336/$F$339*100</f>
        <v>20.314842578710646</v>
      </c>
      <c r="CA336" s="3"/>
      <c r="CB336" s="3"/>
      <c r="CC336" s="3"/>
      <c r="CD336" s="3"/>
      <c r="CE336" s="3"/>
      <c r="CF336" s="3"/>
      <c r="CG336" s="3"/>
    </row>
    <row r="337" spans="1:85" ht="12.75">
      <c r="A337" s="9" t="s">
        <v>89</v>
      </c>
      <c r="B337" s="8">
        <v>1</v>
      </c>
      <c r="C337" s="8">
        <f>B337/$B$339*100</f>
        <v>0.5524861878453038</v>
      </c>
      <c r="D337" s="8">
        <v>7</v>
      </c>
      <c r="E337" s="8">
        <f>D337/$D$339*100</f>
        <v>0.7042253521126761</v>
      </c>
      <c r="F337" s="8">
        <v>6</v>
      </c>
      <c r="G337" s="8">
        <f>F337/$F$339*100</f>
        <v>0.4497751124437781</v>
      </c>
      <c r="CA337" s="3"/>
      <c r="CB337" s="3"/>
      <c r="CC337" s="3"/>
      <c r="CD337" s="3"/>
      <c r="CE337" s="3"/>
      <c r="CF337" s="3"/>
      <c r="CG337" s="3"/>
    </row>
    <row r="338" spans="1:85" ht="12.75">
      <c r="A338" s="9" t="s">
        <v>15</v>
      </c>
      <c r="B338" s="8">
        <v>100</v>
      </c>
      <c r="C338" s="8">
        <f>B338/($B$339+B338)*100</f>
        <v>35.587188612099645</v>
      </c>
      <c r="D338" s="8">
        <v>226</v>
      </c>
      <c r="E338" s="8">
        <f>D338/($D$339+D338)*100</f>
        <v>18.524590163934427</v>
      </c>
      <c r="F338" s="8">
        <v>754</v>
      </c>
      <c r="G338" s="8">
        <f>F338/($F$339+F338)*100</f>
        <v>36.11111111111111</v>
      </c>
      <c r="CA338" s="3"/>
      <c r="CB338" s="3"/>
      <c r="CC338" s="3"/>
      <c r="CD338" s="3"/>
      <c r="CE338" s="3"/>
      <c r="CF338" s="3"/>
      <c r="CG338" s="3"/>
    </row>
    <row r="339" spans="1:85" ht="12.75">
      <c r="A339" s="8"/>
      <c r="B339" s="8">
        <f>SUM(B333:B338)</f>
        <v>181</v>
      </c>
      <c r="C339" s="8"/>
      <c r="D339" s="8">
        <f>SUM(D333:D338)</f>
        <v>994</v>
      </c>
      <c r="E339" s="8"/>
      <c r="F339" s="8">
        <f>SUM(F333:F338)</f>
        <v>1334</v>
      </c>
      <c r="G339" s="8"/>
      <c r="CA339" s="3"/>
      <c r="CB339" s="3"/>
      <c r="CC339" s="3"/>
      <c r="CD339" s="3"/>
      <c r="CE339" s="3"/>
      <c r="CF339" s="3"/>
      <c r="CG339" s="3"/>
    </row>
    <row r="340" spans="79:85" ht="12.75">
      <c r="CA340" s="3"/>
      <c r="CB340" s="3"/>
      <c r="CC340" s="3"/>
      <c r="CD340" s="3"/>
      <c r="CE340" s="3"/>
      <c r="CF340" s="3"/>
      <c r="CG340" s="3"/>
    </row>
    <row r="341" spans="79:85" ht="12.75">
      <c r="CA341" s="3"/>
      <c r="CB341" s="3"/>
      <c r="CC341" s="3"/>
      <c r="CD341" s="3"/>
      <c r="CE341" s="3"/>
      <c r="CF341" s="3"/>
      <c r="CG341" s="3"/>
    </row>
    <row r="342" spans="79:85" ht="12.75">
      <c r="CA342" s="3"/>
      <c r="CB342" s="3"/>
      <c r="CC342" s="3"/>
      <c r="CD342" s="3"/>
      <c r="CE342" s="3"/>
      <c r="CF342" s="3"/>
      <c r="CG342" s="3"/>
    </row>
    <row r="343" spans="79:85" ht="12.75">
      <c r="CA343" s="3"/>
      <c r="CB343" s="3"/>
      <c r="CC343" s="3"/>
      <c r="CD343" s="3"/>
      <c r="CE343" s="3"/>
      <c r="CF343" s="3"/>
      <c r="CG343" s="3"/>
    </row>
    <row r="344" spans="79:85" ht="12.75">
      <c r="CA344" s="3"/>
      <c r="CB344" s="3"/>
      <c r="CC344" s="3"/>
      <c r="CD344" s="3"/>
      <c r="CE344" s="3"/>
      <c r="CF344" s="3"/>
      <c r="CG344" s="3"/>
    </row>
    <row r="345" spans="79:85" ht="12.75">
      <c r="CA345" s="3"/>
      <c r="CB345" s="3"/>
      <c r="CC345" s="3"/>
      <c r="CD345" s="3"/>
      <c r="CE345" s="3"/>
      <c r="CF345" s="3"/>
      <c r="CG345" s="3"/>
    </row>
    <row r="346" spans="79:85" ht="12.75">
      <c r="CA346" s="3"/>
      <c r="CB346" s="3"/>
      <c r="CC346" s="3"/>
      <c r="CD346" s="3"/>
      <c r="CE346" s="3"/>
      <c r="CF346" s="3"/>
      <c r="CG346" s="3"/>
    </row>
    <row r="347" spans="79:85" ht="12.75">
      <c r="CA347" s="3"/>
      <c r="CB347" s="3"/>
      <c r="CC347" s="3"/>
      <c r="CD347" s="3"/>
      <c r="CE347" s="3"/>
      <c r="CF347" s="3"/>
      <c r="CG347" s="3"/>
    </row>
    <row r="348" spans="79:85" ht="12.75">
      <c r="CA348" s="3"/>
      <c r="CB348" s="3"/>
      <c r="CC348" s="3"/>
      <c r="CD348" s="3"/>
      <c r="CE348" s="3"/>
      <c r="CF348" s="3"/>
      <c r="CG348" s="3"/>
    </row>
    <row r="349" spans="79:85" ht="12.75">
      <c r="CA349" s="3"/>
      <c r="CB349" s="3"/>
      <c r="CC349" s="3"/>
      <c r="CD349" s="3"/>
      <c r="CE349" s="3"/>
      <c r="CF349" s="3"/>
      <c r="CG349" s="3"/>
    </row>
    <row r="350" spans="79:85" ht="12.75">
      <c r="CA350" s="3"/>
      <c r="CB350" s="3"/>
      <c r="CC350" s="3"/>
      <c r="CD350" s="3"/>
      <c r="CE350" s="3"/>
      <c r="CF350" s="3"/>
      <c r="CG350" s="3"/>
    </row>
    <row r="351" spans="79:85" ht="12.75">
      <c r="CA351" s="3"/>
      <c r="CB351" s="3"/>
      <c r="CC351" s="3"/>
      <c r="CD351" s="3"/>
      <c r="CE351" s="3"/>
      <c r="CF351" s="3"/>
      <c r="CG351" s="3"/>
    </row>
    <row r="352" spans="79:85" ht="12.75">
      <c r="CA352" s="3"/>
      <c r="CB352" s="3"/>
      <c r="CC352" s="3"/>
      <c r="CD352" s="3"/>
      <c r="CE352" s="3"/>
      <c r="CF352" s="3"/>
      <c r="CG352" s="3"/>
    </row>
    <row r="353" spans="79:85" ht="12.75">
      <c r="CA353" s="3"/>
      <c r="CB353" s="3"/>
      <c r="CC353" s="3"/>
      <c r="CD353" s="3"/>
      <c r="CE353" s="3"/>
      <c r="CF353" s="3"/>
      <c r="CG353" s="3"/>
    </row>
    <row r="354" spans="1:8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3"/>
      <c r="CB354" s="3"/>
      <c r="CC354" s="3"/>
      <c r="CD354" s="3"/>
      <c r="CE354" s="3"/>
      <c r="CF354" s="3"/>
      <c r="CG354" s="3"/>
    </row>
    <row r="355" spans="1:8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3"/>
      <c r="CB355" s="3"/>
      <c r="CC355" s="3"/>
      <c r="CD355" s="3"/>
      <c r="CE355" s="3"/>
      <c r="CF355" s="3"/>
      <c r="CG355" s="3"/>
    </row>
    <row r="356" spans="79:85" ht="12.75">
      <c r="CA356" s="3"/>
      <c r="CB356" s="3"/>
      <c r="CC356" s="3"/>
      <c r="CD356" s="3"/>
      <c r="CE356" s="3"/>
      <c r="CF356" s="3"/>
      <c r="CG356" s="3"/>
    </row>
    <row r="357" spans="1:85" ht="18">
      <c r="A357" s="2" t="s">
        <v>112</v>
      </c>
      <c r="CA357" s="3"/>
      <c r="CB357" s="3"/>
      <c r="CC357" s="3"/>
      <c r="CD357" s="3"/>
      <c r="CE357" s="3"/>
      <c r="CF357" s="3"/>
      <c r="CG357" s="3"/>
    </row>
    <row r="358" spans="79:85" ht="12.75">
      <c r="CA358" s="3"/>
      <c r="CB358" s="3"/>
      <c r="CC358" s="3"/>
      <c r="CD358" s="3"/>
      <c r="CE358" s="3"/>
      <c r="CF358" s="3"/>
      <c r="CG358" s="3"/>
    </row>
    <row r="359" spans="1:85" ht="12.75">
      <c r="A359" s="9"/>
      <c r="B359" s="9" t="s">
        <v>90</v>
      </c>
      <c r="C359" s="9" t="s">
        <v>91</v>
      </c>
      <c r="CA359" s="3"/>
      <c r="CB359" s="3"/>
      <c r="CC359" s="3"/>
      <c r="CD359" s="3"/>
      <c r="CE359" s="3"/>
      <c r="CF359" s="3"/>
      <c r="CG359" s="3"/>
    </row>
    <row r="360" spans="1:85" ht="12.75">
      <c r="A360" s="9" t="s">
        <v>83</v>
      </c>
      <c r="B360" s="8">
        <v>1396</v>
      </c>
      <c r="C360" s="8">
        <v>1578</v>
      </c>
      <c r="CA360" s="3"/>
      <c r="CB360" s="3"/>
      <c r="CC360" s="3"/>
      <c r="CD360" s="3"/>
      <c r="CE360" s="3"/>
      <c r="CF360" s="3"/>
      <c r="CG360" s="3"/>
    </row>
    <row r="361" spans="1:85" ht="12.75">
      <c r="A361" s="9" t="s">
        <v>82</v>
      </c>
      <c r="B361" s="8">
        <v>1423</v>
      </c>
      <c r="C361" s="8">
        <v>12262</v>
      </c>
      <c r="CA361" s="3"/>
      <c r="CB361" s="3"/>
      <c r="CC361" s="3"/>
      <c r="CD361" s="3"/>
      <c r="CE361" s="3"/>
      <c r="CF361" s="3"/>
      <c r="CG361" s="3"/>
    </row>
    <row r="362" spans="1:85" ht="12.75">
      <c r="A362" s="9" t="s">
        <v>92</v>
      </c>
      <c r="B362" s="8">
        <v>1219</v>
      </c>
      <c r="C362" s="8">
        <v>1672</v>
      </c>
      <c r="CA362" s="3"/>
      <c r="CB362" s="3"/>
      <c r="CC362" s="3"/>
      <c r="CD362" s="3"/>
      <c r="CE362" s="3"/>
      <c r="CF362" s="3"/>
      <c r="CG362" s="3"/>
    </row>
    <row r="363" spans="1:85" ht="12.75">
      <c r="A363" s="9" t="s">
        <v>64</v>
      </c>
      <c r="B363" s="8">
        <v>1147</v>
      </c>
      <c r="C363" s="8">
        <v>12621</v>
      </c>
      <c r="CA363" s="3"/>
      <c r="CB363" s="3"/>
      <c r="CC363" s="3"/>
      <c r="CD363" s="3"/>
      <c r="CE363" s="3"/>
      <c r="CF363" s="3"/>
      <c r="CG363" s="3"/>
    </row>
    <row r="364" spans="1:85" ht="12.75">
      <c r="A364" s="13"/>
      <c r="B364" s="13"/>
      <c r="C364" s="13"/>
      <c r="CA364" s="3"/>
      <c r="CB364" s="3"/>
      <c r="CC364" s="3"/>
      <c r="CD364" s="3"/>
      <c r="CE364" s="3"/>
      <c r="CF364" s="3"/>
      <c r="CG364" s="3"/>
    </row>
    <row r="365" spans="79:85" ht="12.75">
      <c r="CA365" s="3"/>
      <c r="CB365" s="3"/>
      <c r="CC365" s="3"/>
      <c r="CD365" s="3"/>
      <c r="CE365" s="3"/>
      <c r="CF365" s="3"/>
      <c r="CG365" s="3"/>
    </row>
    <row r="366" spans="79:85" ht="12.75">
      <c r="CA366" s="3"/>
      <c r="CB366" s="3"/>
      <c r="CC366" s="3"/>
      <c r="CD366" s="3"/>
      <c r="CE366" s="3"/>
      <c r="CF366" s="3"/>
      <c r="CG366" s="3"/>
    </row>
    <row r="367" spans="79:85" ht="12.75">
      <c r="CA367" s="3"/>
      <c r="CB367" s="3"/>
      <c r="CC367" s="3"/>
      <c r="CD367" s="3"/>
      <c r="CE367" s="3"/>
      <c r="CF367" s="3"/>
      <c r="CG367" s="3"/>
    </row>
    <row r="368" spans="79:85" ht="12.75">
      <c r="CA368" s="3"/>
      <c r="CB368" s="3"/>
      <c r="CC368" s="3"/>
      <c r="CD368" s="3"/>
      <c r="CE368" s="3"/>
      <c r="CF368" s="3"/>
      <c r="CG368" s="3"/>
    </row>
    <row r="369" spans="79:85" ht="12.75">
      <c r="CA369" s="3"/>
      <c r="CB369" s="3"/>
      <c r="CC369" s="3"/>
      <c r="CD369" s="3"/>
      <c r="CE369" s="3"/>
      <c r="CF369" s="3"/>
      <c r="CG369" s="3"/>
    </row>
    <row r="370" spans="79:85" ht="12.75">
      <c r="CA370" s="3"/>
      <c r="CB370" s="3"/>
      <c r="CC370" s="3"/>
      <c r="CD370" s="3"/>
      <c r="CE370" s="3"/>
      <c r="CF370" s="3"/>
      <c r="CG370" s="3"/>
    </row>
    <row r="371" spans="79:85" ht="12.75">
      <c r="CA371" s="3"/>
      <c r="CB371" s="3"/>
      <c r="CC371" s="3"/>
      <c r="CD371" s="3"/>
      <c r="CE371" s="3"/>
      <c r="CF371" s="3"/>
      <c r="CG371" s="3"/>
    </row>
    <row r="372" spans="79:85" ht="12.75">
      <c r="CA372" s="3"/>
      <c r="CB372" s="3"/>
      <c r="CC372" s="3"/>
      <c r="CD372" s="3"/>
      <c r="CE372" s="3"/>
      <c r="CF372" s="3"/>
      <c r="CG372" s="3"/>
    </row>
    <row r="373" spans="79:85" ht="12.75">
      <c r="CA373" s="3"/>
      <c r="CB373" s="3"/>
      <c r="CC373" s="3"/>
      <c r="CD373" s="3"/>
      <c r="CE373" s="3"/>
      <c r="CF373" s="3"/>
      <c r="CG373" s="3"/>
    </row>
    <row r="374" spans="79:85" ht="12.75">
      <c r="CA374" s="3"/>
      <c r="CB374" s="3"/>
      <c r="CC374" s="3"/>
      <c r="CD374" s="3"/>
      <c r="CE374" s="3"/>
      <c r="CF374" s="3"/>
      <c r="CG374" s="3"/>
    </row>
    <row r="375" spans="79:85" ht="12.75">
      <c r="CA375" s="3"/>
      <c r="CB375" s="3"/>
      <c r="CC375" s="3"/>
      <c r="CD375" s="3"/>
      <c r="CE375" s="3"/>
      <c r="CF375" s="3"/>
      <c r="CG375" s="3"/>
    </row>
    <row r="376" spans="79:85" ht="12.75">
      <c r="CA376" s="3"/>
      <c r="CB376" s="3"/>
      <c r="CC376" s="3"/>
      <c r="CD376" s="3"/>
      <c r="CE376" s="3"/>
      <c r="CF376" s="3"/>
      <c r="CG376" s="3"/>
    </row>
    <row r="377" spans="79:85" ht="12.75">
      <c r="CA377" s="3"/>
      <c r="CB377" s="3"/>
      <c r="CC377" s="3"/>
      <c r="CD377" s="3"/>
      <c r="CE377" s="3"/>
      <c r="CF377" s="3"/>
      <c r="CG377" s="3"/>
    </row>
    <row r="378" spans="1:8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3"/>
      <c r="CB378" s="3"/>
      <c r="CC378" s="3"/>
      <c r="CD378" s="3"/>
      <c r="CE378" s="3"/>
      <c r="CF378" s="3"/>
      <c r="CG378" s="3"/>
    </row>
    <row r="379" spans="1:8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3"/>
      <c r="CB379" s="3"/>
      <c r="CC379" s="3"/>
      <c r="CD379" s="3"/>
      <c r="CE379" s="3"/>
      <c r="CF379" s="3"/>
      <c r="CG379" s="3"/>
    </row>
    <row r="380" spans="1:85" ht="18">
      <c r="A380" s="2" t="s">
        <v>93</v>
      </c>
      <c r="CA380" s="3"/>
      <c r="CB380" s="3"/>
      <c r="CC380" s="3"/>
      <c r="CD380" s="3"/>
      <c r="CE380" s="3"/>
      <c r="CF380" s="3"/>
      <c r="CG380" s="3"/>
    </row>
    <row r="381" spans="79:85" ht="12.75">
      <c r="CA381" s="3"/>
      <c r="CB381" s="3"/>
      <c r="CC381" s="3"/>
      <c r="CD381" s="3"/>
      <c r="CE381" s="3"/>
      <c r="CF381" s="3"/>
      <c r="CG381" s="3"/>
    </row>
    <row r="382" spans="1:85" ht="12.75">
      <c r="A382" s="9" t="s">
        <v>93</v>
      </c>
      <c r="B382" s="8"/>
      <c r="CA382" s="3"/>
      <c r="CB382" s="3"/>
      <c r="CC382" s="3"/>
      <c r="CD382" s="3"/>
      <c r="CE382" s="3"/>
      <c r="CF382" s="3"/>
      <c r="CG382" s="3"/>
    </row>
    <row r="383" spans="1:85" ht="12.75">
      <c r="A383" s="8" t="s">
        <v>97</v>
      </c>
      <c r="B383" s="8">
        <v>1095</v>
      </c>
      <c r="CA383" s="3"/>
      <c r="CB383" s="3"/>
      <c r="CC383" s="3"/>
      <c r="CD383" s="3"/>
      <c r="CE383" s="3"/>
      <c r="CF383" s="3"/>
      <c r="CG383" s="3"/>
    </row>
    <row r="384" spans="1:85" ht="12.75">
      <c r="A384" s="8" t="s">
        <v>15</v>
      </c>
      <c r="B384" s="8">
        <v>707</v>
      </c>
      <c r="CA384" s="3"/>
      <c r="CB384" s="3"/>
      <c r="CC384" s="3"/>
      <c r="CD384" s="3"/>
      <c r="CE384" s="3"/>
      <c r="CF384" s="3"/>
      <c r="CG384" s="3"/>
    </row>
    <row r="385" spans="1:85" ht="12.75">
      <c r="A385" s="8" t="s">
        <v>96</v>
      </c>
      <c r="B385" s="8">
        <v>330</v>
      </c>
      <c r="CA385" s="3"/>
      <c r="CB385" s="3"/>
      <c r="CC385" s="3"/>
      <c r="CD385" s="3"/>
      <c r="CE385" s="3"/>
      <c r="CF385" s="3"/>
      <c r="CG385" s="3"/>
    </row>
    <row r="386" spans="1:85" ht="12.75">
      <c r="A386" s="8" t="s">
        <v>100</v>
      </c>
      <c r="B386" s="8">
        <v>291</v>
      </c>
      <c r="CA386" s="3"/>
      <c r="CB386" s="3"/>
      <c r="CC386" s="3"/>
      <c r="CD386" s="3"/>
      <c r="CE386" s="3"/>
      <c r="CF386" s="3"/>
      <c r="CG386" s="3"/>
    </row>
    <row r="387" spans="1:85" ht="12.75">
      <c r="A387" s="8" t="s">
        <v>103</v>
      </c>
      <c r="B387" s="8">
        <v>100</v>
      </c>
      <c r="CA387" s="3"/>
      <c r="CB387" s="3"/>
      <c r="CC387" s="3"/>
      <c r="CD387" s="3"/>
      <c r="CE387" s="3"/>
      <c r="CF387" s="3"/>
      <c r="CG387" s="3"/>
    </row>
    <row r="388" spans="1:85" ht="12.75">
      <c r="A388" s="8" t="s">
        <v>102</v>
      </c>
      <c r="B388" s="8">
        <v>84</v>
      </c>
      <c r="CA388" s="3"/>
      <c r="CB388" s="3"/>
      <c r="CC388" s="3"/>
      <c r="CD388" s="3"/>
      <c r="CE388" s="3"/>
      <c r="CF388" s="3"/>
      <c r="CG388" s="3"/>
    </row>
    <row r="389" spans="1:85" ht="12.75">
      <c r="A389" s="8" t="s">
        <v>94</v>
      </c>
      <c r="B389" s="8">
        <v>63</v>
      </c>
      <c r="CA389" s="3"/>
      <c r="CB389" s="3"/>
      <c r="CC389" s="3"/>
      <c r="CD389" s="3"/>
      <c r="CE389" s="3"/>
      <c r="CF389" s="3"/>
      <c r="CG389" s="3"/>
    </row>
    <row r="390" spans="1:85" ht="12.75">
      <c r="A390" s="8" t="s">
        <v>95</v>
      </c>
      <c r="B390" s="8">
        <v>61</v>
      </c>
      <c r="CA390" s="3"/>
      <c r="CB390" s="3"/>
      <c r="CC390" s="3"/>
      <c r="CD390" s="3"/>
      <c r="CE390" s="3"/>
      <c r="CF390" s="3"/>
      <c r="CG390" s="3"/>
    </row>
    <row r="391" spans="1:85" ht="12.75">
      <c r="A391" s="8" t="s">
        <v>101</v>
      </c>
      <c r="B391" s="8">
        <v>27</v>
      </c>
      <c r="CA391" s="3"/>
      <c r="CB391" s="3"/>
      <c r="CC391" s="3"/>
      <c r="CD391" s="3"/>
      <c r="CE391" s="3"/>
      <c r="CF391" s="3"/>
      <c r="CG391" s="3"/>
    </row>
    <row r="392" spans="1:85" ht="12.75">
      <c r="A392" s="8" t="s">
        <v>104</v>
      </c>
      <c r="B392" s="8">
        <v>25</v>
      </c>
      <c r="CA392" s="3"/>
      <c r="CB392" s="3"/>
      <c r="CC392" s="3"/>
      <c r="CD392" s="3"/>
      <c r="CE392" s="3"/>
      <c r="CF392" s="3"/>
      <c r="CG392" s="3"/>
    </row>
    <row r="393" spans="1:85" ht="12.75">
      <c r="A393" s="8" t="s">
        <v>99</v>
      </c>
      <c r="B393" s="8">
        <v>18</v>
      </c>
      <c r="CA393" s="3"/>
      <c r="CB393" s="3"/>
      <c r="CC393" s="3"/>
      <c r="CD393" s="3"/>
      <c r="CE393" s="3"/>
      <c r="CF393" s="3"/>
      <c r="CG393" s="3"/>
    </row>
    <row r="394" spans="1:85" ht="12.75">
      <c r="A394" s="8" t="s">
        <v>98</v>
      </c>
      <c r="B394" s="8">
        <v>16</v>
      </c>
      <c r="CA394" s="3"/>
      <c r="CB394" s="3"/>
      <c r="CC394" s="3"/>
      <c r="CD394" s="3"/>
      <c r="CE394" s="3"/>
      <c r="CF394" s="3"/>
      <c r="CG394" s="3"/>
    </row>
    <row r="395" spans="1:85" ht="12.75">
      <c r="A395" s="8"/>
      <c r="B395" s="9">
        <f>SUM(B383:B394)</f>
        <v>2817</v>
      </c>
      <c r="CA395" s="3"/>
      <c r="CB395" s="3"/>
      <c r="CC395" s="3"/>
      <c r="CD395" s="3"/>
      <c r="CE395" s="3"/>
      <c r="CF395" s="3"/>
      <c r="CG395" s="3"/>
    </row>
    <row r="396" spans="79:85" ht="12.75">
      <c r="CA396" s="3"/>
      <c r="CB396" s="3"/>
      <c r="CC396" s="3"/>
      <c r="CD396" s="3"/>
      <c r="CE396" s="3"/>
      <c r="CF396" s="3"/>
      <c r="CG396" s="3"/>
    </row>
    <row r="397" spans="79:85" ht="12.75">
      <c r="CA397" s="3"/>
      <c r="CB397" s="3"/>
      <c r="CC397" s="3"/>
      <c r="CD397" s="3"/>
      <c r="CE397" s="3"/>
      <c r="CF397" s="3"/>
      <c r="CG397" s="3"/>
    </row>
    <row r="398" spans="79:85" ht="12.75">
      <c r="CA398" s="3"/>
      <c r="CB398" s="3"/>
      <c r="CC398" s="3"/>
      <c r="CD398" s="3"/>
      <c r="CE398" s="3"/>
      <c r="CF398" s="3"/>
      <c r="CG398" s="3"/>
    </row>
    <row r="399" spans="79:85" ht="12.75">
      <c r="CA399" s="3"/>
      <c r="CB399" s="3"/>
      <c r="CC399" s="3"/>
      <c r="CD399" s="3"/>
      <c r="CE399" s="3"/>
      <c r="CF399" s="3"/>
      <c r="CG399" s="3"/>
    </row>
    <row r="400" spans="79:85" ht="12.75">
      <c r="CA400" s="3"/>
      <c r="CB400" s="3"/>
      <c r="CC400" s="3"/>
      <c r="CD400" s="3"/>
      <c r="CE400" s="3"/>
      <c r="CF400" s="3"/>
      <c r="CG400" s="3"/>
    </row>
    <row r="401" spans="79:85" ht="12.75">
      <c r="CA401" s="3"/>
      <c r="CB401" s="3"/>
      <c r="CC401" s="3"/>
      <c r="CD401" s="3"/>
      <c r="CE401" s="3"/>
      <c r="CF401" s="3"/>
      <c r="CG401" s="3"/>
    </row>
    <row r="402" spans="79:85" ht="12.75">
      <c r="CA402" s="3"/>
      <c r="CB402" s="3"/>
      <c r="CC402" s="3"/>
      <c r="CD402" s="3"/>
      <c r="CE402" s="3"/>
      <c r="CF402" s="3"/>
      <c r="CG402" s="3"/>
    </row>
    <row r="403" spans="79:85" ht="12.75">
      <c r="CA403" s="3"/>
      <c r="CB403" s="3"/>
      <c r="CC403" s="3"/>
      <c r="CD403" s="3"/>
      <c r="CE403" s="3"/>
      <c r="CF403" s="3"/>
      <c r="CG403" s="3"/>
    </row>
    <row r="404" spans="79:85" ht="12.75">
      <c r="CA404" s="3"/>
      <c r="CB404" s="3"/>
      <c r="CC404" s="3"/>
      <c r="CD404" s="3"/>
      <c r="CE404" s="3"/>
      <c r="CF404" s="3"/>
      <c r="CG404" s="3"/>
    </row>
    <row r="405" spans="79:85" ht="12.75">
      <c r="CA405" s="3"/>
      <c r="CB405" s="3"/>
      <c r="CC405" s="3"/>
      <c r="CD405" s="3"/>
      <c r="CE405" s="3"/>
      <c r="CF405" s="3"/>
      <c r="CG405" s="3"/>
    </row>
    <row r="406" spans="79:85" ht="12.75">
      <c r="CA406" s="3"/>
      <c r="CB406" s="3"/>
      <c r="CC406" s="3"/>
      <c r="CD406" s="3"/>
      <c r="CE406" s="3"/>
      <c r="CF406" s="3"/>
      <c r="CG406" s="3"/>
    </row>
    <row r="407" spans="1:8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3"/>
      <c r="CB407" s="3"/>
      <c r="CC407" s="3"/>
      <c r="CD407" s="3"/>
      <c r="CE407" s="3"/>
      <c r="CF407" s="3"/>
      <c r="CG407" s="3"/>
    </row>
    <row r="408" spans="1:8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3"/>
      <c r="CB408" s="3"/>
      <c r="CC408" s="3"/>
      <c r="CD408" s="3"/>
      <c r="CE408" s="3"/>
      <c r="CF408" s="3"/>
      <c r="CG408" s="3"/>
    </row>
    <row r="409" spans="79:85" ht="12.75">
      <c r="CA409" s="3"/>
      <c r="CB409" s="3"/>
      <c r="CC409" s="3"/>
      <c r="CD409" s="3"/>
      <c r="CE409" s="3"/>
      <c r="CF409" s="3"/>
      <c r="CG409" s="3"/>
    </row>
    <row r="410" spans="79:85" ht="12.75">
      <c r="CA410" s="3"/>
      <c r="CB410" s="3"/>
      <c r="CC410" s="3"/>
      <c r="CD410" s="3"/>
      <c r="CE410" s="3"/>
      <c r="CF410" s="3"/>
      <c r="CG410" s="3"/>
    </row>
    <row r="411" spans="79:85" ht="12.75">
      <c r="CA411" s="3"/>
      <c r="CB411" s="3"/>
      <c r="CC411" s="3"/>
      <c r="CD411" s="3"/>
      <c r="CE411" s="3"/>
      <c r="CF411" s="3"/>
      <c r="CG411" s="3"/>
    </row>
    <row r="412" spans="79:85" ht="12.75">
      <c r="CA412" s="3"/>
      <c r="CB412" s="3"/>
      <c r="CC412" s="3"/>
      <c r="CD412" s="3"/>
      <c r="CE412" s="3"/>
      <c r="CF412" s="3"/>
      <c r="CG412" s="3"/>
    </row>
    <row r="413" spans="79:85" ht="12.75">
      <c r="CA413" s="3"/>
      <c r="CB413" s="3"/>
      <c r="CC413" s="3"/>
      <c r="CD413" s="3"/>
      <c r="CE413" s="3"/>
      <c r="CF413" s="3"/>
      <c r="CG413" s="3"/>
    </row>
    <row r="414" spans="79:85" ht="12.75">
      <c r="CA414" s="3"/>
      <c r="CB414" s="3"/>
      <c r="CC414" s="3"/>
      <c r="CD414" s="3"/>
      <c r="CE414" s="3"/>
      <c r="CF414" s="3"/>
      <c r="CG414" s="3"/>
    </row>
    <row r="415" spans="79:85" ht="12.75">
      <c r="CA415" s="3"/>
      <c r="CB415" s="3"/>
      <c r="CC415" s="3"/>
      <c r="CD415" s="3"/>
      <c r="CE415" s="3"/>
      <c r="CF415" s="3"/>
      <c r="CG415" s="3"/>
    </row>
    <row r="416" spans="79:85" ht="12.75">
      <c r="CA416" s="3"/>
      <c r="CB416" s="3"/>
      <c r="CC416" s="3"/>
      <c r="CD416" s="3"/>
      <c r="CE416" s="3"/>
      <c r="CF416" s="3"/>
      <c r="CG416" s="3"/>
    </row>
    <row r="417" spans="79:85" ht="12.75">
      <c r="CA417" s="3"/>
      <c r="CB417" s="3"/>
      <c r="CC417" s="3"/>
      <c r="CD417" s="3"/>
      <c r="CE417" s="3"/>
      <c r="CF417" s="3"/>
      <c r="CG417" s="3"/>
    </row>
    <row r="418" spans="79:85" ht="12.75">
      <c r="CA418" s="3"/>
      <c r="CB418" s="3"/>
      <c r="CC418" s="3"/>
      <c r="CD418" s="3"/>
      <c r="CE418" s="3"/>
      <c r="CF418" s="3"/>
      <c r="CG418" s="3"/>
    </row>
    <row r="419" spans="79:85" ht="12.75">
      <c r="CA419" s="3"/>
      <c r="CB419" s="3"/>
      <c r="CC419" s="3"/>
      <c r="CD419" s="3"/>
      <c r="CE419" s="3"/>
      <c r="CF419" s="3"/>
      <c r="CG419" s="3"/>
    </row>
    <row r="420" spans="79:85" ht="12.75">
      <c r="CA420" s="3"/>
      <c r="CB420" s="3"/>
      <c r="CC420" s="3"/>
      <c r="CD420" s="3"/>
      <c r="CE420" s="3"/>
      <c r="CF420" s="3"/>
      <c r="CG420" s="3"/>
    </row>
    <row r="421" spans="79:85" ht="12.75">
      <c r="CA421" s="3"/>
      <c r="CB421" s="3"/>
      <c r="CC421" s="3"/>
      <c r="CD421" s="3"/>
      <c r="CE421" s="3"/>
      <c r="CF421" s="3"/>
      <c r="CG421" s="3"/>
    </row>
    <row r="422" spans="79:85" ht="12.75">
      <c r="CA422" s="3"/>
      <c r="CB422" s="3"/>
      <c r="CC422" s="3"/>
      <c r="CD422" s="3"/>
      <c r="CE422" s="3"/>
      <c r="CF422" s="3"/>
      <c r="CG422" s="3"/>
    </row>
    <row r="423" spans="79:85" ht="12.75">
      <c r="CA423" s="3"/>
      <c r="CB423" s="3"/>
      <c r="CC423" s="3"/>
      <c r="CD423" s="3"/>
      <c r="CE423" s="3"/>
      <c r="CF423" s="3"/>
      <c r="CG423" s="3"/>
    </row>
    <row r="424" spans="79:85" ht="12.75">
      <c r="CA424" s="3"/>
      <c r="CB424" s="3"/>
      <c r="CC424" s="3"/>
      <c r="CD424" s="3"/>
      <c r="CE424" s="3"/>
      <c r="CF424" s="3"/>
      <c r="CG424" s="3"/>
    </row>
    <row r="425" spans="79:85" ht="12.75">
      <c r="CA425" s="3"/>
      <c r="CB425" s="3"/>
      <c r="CC425" s="3"/>
      <c r="CD425" s="3"/>
      <c r="CE425" s="3"/>
      <c r="CF425" s="3"/>
      <c r="CG425" s="3"/>
    </row>
    <row r="426" spans="79:85" ht="12.75">
      <c r="CA426" s="3"/>
      <c r="CB426" s="3"/>
      <c r="CC426" s="3"/>
      <c r="CD426" s="3"/>
      <c r="CE426" s="3"/>
      <c r="CF426" s="3"/>
      <c r="CG426" s="3"/>
    </row>
    <row r="427" spans="79:85" ht="12.75">
      <c r="CA427" s="3"/>
      <c r="CB427" s="3"/>
      <c r="CC427" s="3"/>
      <c r="CD427" s="3"/>
      <c r="CE427" s="3"/>
      <c r="CF427" s="3"/>
      <c r="CG427" s="3"/>
    </row>
    <row r="428" spans="79:85" ht="12.75">
      <c r="CA428" s="3"/>
      <c r="CB428" s="3"/>
      <c r="CC428" s="3"/>
      <c r="CD428" s="3"/>
      <c r="CE428" s="3"/>
      <c r="CF428" s="3"/>
      <c r="CG428" s="3"/>
    </row>
    <row r="429" spans="79:85" ht="12.75">
      <c r="CA429" s="3"/>
      <c r="CB429" s="3"/>
      <c r="CC429" s="3"/>
      <c r="CD429" s="3"/>
      <c r="CE429" s="3"/>
      <c r="CF429" s="3"/>
      <c r="CG429" s="3"/>
    </row>
    <row r="430" spans="79:85" ht="12.75">
      <c r="CA430" s="3"/>
      <c r="CB430" s="3"/>
      <c r="CC430" s="3"/>
      <c r="CD430" s="3"/>
      <c r="CE430" s="3"/>
      <c r="CF430" s="3"/>
      <c r="CG430" s="3"/>
    </row>
    <row r="431" spans="79:85" ht="12.75">
      <c r="CA431" s="3"/>
      <c r="CB431" s="3"/>
      <c r="CC431" s="3"/>
      <c r="CD431" s="3"/>
      <c r="CE431" s="3"/>
      <c r="CF431" s="3"/>
      <c r="CG431" s="3"/>
    </row>
    <row r="432" spans="79:85" ht="12.75">
      <c r="CA432" s="3"/>
      <c r="CB432" s="3"/>
      <c r="CC432" s="3"/>
      <c r="CD432" s="3"/>
      <c r="CE432" s="3"/>
      <c r="CF432" s="3"/>
      <c r="CG432" s="3"/>
    </row>
    <row r="433" spans="79:85" ht="12.75">
      <c r="CA433" s="3"/>
      <c r="CB433" s="3"/>
      <c r="CC433" s="3"/>
      <c r="CD433" s="3"/>
      <c r="CE433" s="3"/>
      <c r="CF433" s="3"/>
      <c r="CG433" s="3"/>
    </row>
    <row r="434" spans="79:85" ht="12.75">
      <c r="CA434" s="3"/>
      <c r="CB434" s="3"/>
      <c r="CC434" s="3"/>
      <c r="CD434" s="3"/>
      <c r="CE434" s="3"/>
      <c r="CF434" s="3"/>
      <c r="CG434" s="3"/>
    </row>
    <row r="435" spans="79:85" ht="12.75">
      <c r="CA435" s="3"/>
      <c r="CB435" s="3"/>
      <c r="CC435" s="3"/>
      <c r="CD435" s="3"/>
      <c r="CE435" s="3"/>
      <c r="CF435" s="3"/>
      <c r="CG435" s="3"/>
    </row>
    <row r="436" spans="79:85" ht="12.75">
      <c r="CA436" s="3"/>
      <c r="CB436" s="3"/>
      <c r="CC436" s="3"/>
      <c r="CD436" s="3"/>
      <c r="CE436" s="3"/>
      <c r="CF436" s="3"/>
      <c r="CG436" s="3"/>
    </row>
    <row r="437" spans="79:85" ht="12.75">
      <c r="CA437" s="3"/>
      <c r="CB437" s="3"/>
      <c r="CC437" s="3"/>
      <c r="CD437" s="3"/>
      <c r="CE437" s="3"/>
      <c r="CF437" s="3"/>
      <c r="CG437" s="3"/>
    </row>
    <row r="438" spans="79:85" ht="12.75">
      <c r="CA438" s="3"/>
      <c r="CB438" s="3"/>
      <c r="CC438" s="3"/>
      <c r="CD438" s="3"/>
      <c r="CE438" s="3"/>
      <c r="CF438" s="3"/>
      <c r="CG438" s="3"/>
    </row>
    <row r="439" spans="79:85" ht="12.75">
      <c r="CA439" s="3"/>
      <c r="CB439" s="3"/>
      <c r="CC439" s="3"/>
      <c r="CD439" s="3"/>
      <c r="CE439" s="3"/>
      <c r="CF439" s="3"/>
      <c r="CG439" s="3"/>
    </row>
    <row r="440" spans="79:85" ht="12.75">
      <c r="CA440" s="3"/>
      <c r="CB440" s="3"/>
      <c r="CC440" s="3"/>
      <c r="CD440" s="3"/>
      <c r="CE440" s="3"/>
      <c r="CF440" s="3"/>
      <c r="CG440" s="3"/>
    </row>
    <row r="441" spans="79:85" ht="12.75">
      <c r="CA441" s="3"/>
      <c r="CB441" s="3"/>
      <c r="CC441" s="3"/>
      <c r="CD441" s="3"/>
      <c r="CE441" s="3"/>
      <c r="CF441" s="3"/>
      <c r="CG441" s="3"/>
    </row>
    <row r="442" spans="79:85" ht="12.75">
      <c r="CA442" s="3"/>
      <c r="CB442" s="3"/>
      <c r="CC442" s="3"/>
      <c r="CD442" s="3"/>
      <c r="CE442" s="3"/>
      <c r="CF442" s="3"/>
      <c r="CG442" s="3"/>
    </row>
    <row r="443" spans="79:85" ht="12.75">
      <c r="CA443" s="3"/>
      <c r="CB443" s="3"/>
      <c r="CC443" s="3"/>
      <c r="CD443" s="3"/>
      <c r="CE443" s="3"/>
      <c r="CF443" s="3"/>
      <c r="CG443" s="3"/>
    </row>
    <row r="444" spans="79:85" ht="12.75">
      <c r="CA444" s="3"/>
      <c r="CB444" s="3"/>
      <c r="CC444" s="3"/>
      <c r="CD444" s="3"/>
      <c r="CE444" s="3"/>
      <c r="CF444" s="3"/>
      <c r="CG444" s="3"/>
    </row>
    <row r="445" spans="79:85" ht="12.75">
      <c r="CA445" s="3"/>
      <c r="CB445" s="3"/>
      <c r="CC445" s="3"/>
      <c r="CD445" s="3"/>
      <c r="CE445" s="3"/>
      <c r="CF445" s="3"/>
      <c r="CG445" s="3"/>
    </row>
    <row r="446" spans="79:85" ht="12.75">
      <c r="CA446" s="3"/>
      <c r="CB446" s="3"/>
      <c r="CC446" s="3"/>
      <c r="CD446" s="3"/>
      <c r="CE446" s="3"/>
      <c r="CF446" s="3"/>
      <c r="CG446" s="3"/>
    </row>
    <row r="447" spans="79:85" ht="12.75">
      <c r="CA447" s="3"/>
      <c r="CB447" s="3"/>
      <c r="CC447" s="3"/>
      <c r="CD447" s="3"/>
      <c r="CE447" s="3"/>
      <c r="CF447" s="3"/>
      <c r="CG447" s="3"/>
    </row>
    <row r="448" spans="79:85" ht="12.75">
      <c r="CA448" s="3"/>
      <c r="CB448" s="3"/>
      <c r="CC448" s="3"/>
      <c r="CD448" s="3"/>
      <c r="CE448" s="3"/>
      <c r="CF448" s="3"/>
      <c r="CG448" s="3"/>
    </row>
    <row r="449" spans="79:85" ht="12.75">
      <c r="CA449" s="3"/>
      <c r="CB449" s="3"/>
      <c r="CC449" s="3"/>
      <c r="CD449" s="3"/>
      <c r="CE449" s="3"/>
      <c r="CF449" s="3"/>
      <c r="CG449" s="3"/>
    </row>
    <row r="450" spans="79:85" ht="12.75">
      <c r="CA450" s="3"/>
      <c r="CB450" s="3"/>
      <c r="CC450" s="3"/>
      <c r="CD450" s="3"/>
      <c r="CE450" s="3"/>
      <c r="CF450" s="3"/>
      <c r="CG450" s="3"/>
    </row>
    <row r="451" spans="79:85" ht="12.75">
      <c r="CA451" s="3"/>
      <c r="CB451" s="3"/>
      <c r="CC451" s="3"/>
      <c r="CD451" s="3"/>
      <c r="CE451" s="3"/>
      <c r="CF451" s="3"/>
      <c r="CG451" s="3"/>
    </row>
    <row r="452" spans="79:85" ht="12.75">
      <c r="CA452" s="3"/>
      <c r="CB452" s="3"/>
      <c r="CC452" s="3"/>
      <c r="CD452" s="3"/>
      <c r="CE452" s="3"/>
      <c r="CF452" s="3"/>
      <c r="CG452" s="3"/>
    </row>
    <row r="453" spans="79:85" ht="12.75">
      <c r="CA453" s="3"/>
      <c r="CB453" s="3"/>
      <c r="CC453" s="3"/>
      <c r="CD453" s="3"/>
      <c r="CE453" s="3"/>
      <c r="CF453" s="3"/>
      <c r="CG453" s="3"/>
    </row>
    <row r="454" spans="79:85" ht="12.75">
      <c r="CA454" s="3"/>
      <c r="CB454" s="3"/>
      <c r="CC454" s="3"/>
      <c r="CD454" s="3"/>
      <c r="CE454" s="3"/>
      <c r="CF454" s="3"/>
      <c r="CG454" s="3"/>
    </row>
    <row r="455" spans="79:85" ht="12.75">
      <c r="CA455" s="3"/>
      <c r="CB455" s="3"/>
      <c r="CC455" s="3"/>
      <c r="CD455" s="3"/>
      <c r="CE455" s="3"/>
      <c r="CF455" s="3"/>
      <c r="CG455" s="3"/>
    </row>
    <row r="456" spans="79:85" ht="12.75">
      <c r="CA456" s="3"/>
      <c r="CB456" s="3"/>
      <c r="CC456" s="3"/>
      <c r="CD456" s="3"/>
      <c r="CE456" s="3"/>
      <c r="CF456" s="3"/>
      <c r="CG456" s="3"/>
    </row>
    <row r="457" spans="79:85" ht="12.75">
      <c r="CA457" s="3"/>
      <c r="CB457" s="3"/>
      <c r="CC457" s="3"/>
      <c r="CD457" s="3"/>
      <c r="CE457" s="3"/>
      <c r="CF457" s="3"/>
      <c r="CG457" s="3"/>
    </row>
    <row r="458" spans="79:85" ht="12.75">
      <c r="CA458" s="3"/>
      <c r="CB458" s="3"/>
      <c r="CC458" s="3"/>
      <c r="CD458" s="3"/>
      <c r="CE458" s="3"/>
      <c r="CF458" s="3"/>
      <c r="CG458" s="3"/>
    </row>
    <row r="459" spans="79:85" ht="12.75">
      <c r="CA459" s="3"/>
      <c r="CB459" s="3"/>
      <c r="CC459" s="3"/>
      <c r="CD459" s="3"/>
      <c r="CE459" s="3"/>
      <c r="CF459" s="3"/>
      <c r="CG459" s="3"/>
    </row>
    <row r="460" spans="79:85" ht="12.75">
      <c r="CA460" s="3"/>
      <c r="CB460" s="3"/>
      <c r="CC460" s="3"/>
      <c r="CD460" s="3"/>
      <c r="CE460" s="3"/>
      <c r="CF460" s="3"/>
      <c r="CG460" s="3"/>
    </row>
    <row r="461" spans="79:85" ht="12.75">
      <c r="CA461" s="3"/>
      <c r="CB461" s="3"/>
      <c r="CC461" s="3"/>
      <c r="CD461" s="3"/>
      <c r="CE461" s="3"/>
      <c r="CF461" s="3"/>
      <c r="CG461" s="3"/>
    </row>
    <row r="462" spans="79:85" ht="12.75">
      <c r="CA462" s="3"/>
      <c r="CB462" s="3"/>
      <c r="CC462" s="3"/>
      <c r="CD462" s="3"/>
      <c r="CE462" s="3"/>
      <c r="CF462" s="3"/>
      <c r="CG462" s="3"/>
    </row>
    <row r="463" spans="79:85" ht="12.75">
      <c r="CA463" s="3"/>
      <c r="CB463" s="3"/>
      <c r="CC463" s="3"/>
      <c r="CD463" s="3"/>
      <c r="CE463" s="3"/>
      <c r="CF463" s="3"/>
      <c r="CG463" s="3"/>
    </row>
    <row r="464" spans="79:85" ht="12.75">
      <c r="CA464" s="3"/>
      <c r="CB464" s="3"/>
      <c r="CC464" s="3"/>
      <c r="CD464" s="3"/>
      <c r="CE464" s="3"/>
      <c r="CF464" s="3"/>
      <c r="CG464" s="3"/>
    </row>
    <row r="465" spans="79:85" ht="12.75">
      <c r="CA465" s="3"/>
      <c r="CB465" s="3"/>
      <c r="CC465" s="3"/>
      <c r="CD465" s="3"/>
      <c r="CE465" s="3"/>
      <c r="CF465" s="3"/>
      <c r="CG465" s="3"/>
    </row>
    <row r="466" spans="79:85" ht="12.75">
      <c r="CA466" s="3"/>
      <c r="CB466" s="3"/>
      <c r="CC466" s="3"/>
      <c r="CD466" s="3"/>
      <c r="CE466" s="3"/>
      <c r="CF466" s="3"/>
      <c r="CG466" s="3"/>
    </row>
    <row r="467" spans="79:85" ht="12.75">
      <c r="CA467" s="3"/>
      <c r="CB467" s="3"/>
      <c r="CC467" s="3"/>
      <c r="CD467" s="3"/>
      <c r="CE467" s="3"/>
      <c r="CF467" s="3"/>
      <c r="CG467" s="3"/>
    </row>
    <row r="468" spans="79:85" ht="12.75">
      <c r="CA468" s="3"/>
      <c r="CB468" s="3"/>
      <c r="CC468" s="3"/>
      <c r="CD468" s="3"/>
      <c r="CE468" s="3"/>
      <c r="CF468" s="3"/>
      <c r="CG468" s="3"/>
    </row>
    <row r="469" spans="79:85" ht="12.75">
      <c r="CA469" s="3"/>
      <c r="CB469" s="3"/>
      <c r="CC469" s="3"/>
      <c r="CD469" s="3"/>
      <c r="CE469" s="3"/>
      <c r="CF469" s="3"/>
      <c r="CG469" s="3"/>
    </row>
    <row r="470" spans="79:85" ht="12.75">
      <c r="CA470" s="3"/>
      <c r="CB470" s="3"/>
      <c r="CC470" s="3"/>
      <c r="CD470" s="3"/>
      <c r="CE470" s="3"/>
      <c r="CF470" s="3"/>
      <c r="CG470" s="3"/>
    </row>
    <row r="471" spans="79:85" ht="12.75">
      <c r="CA471" s="3"/>
      <c r="CB471" s="3"/>
      <c r="CC471" s="3"/>
      <c r="CD471" s="3"/>
      <c r="CE471" s="3"/>
      <c r="CF471" s="3"/>
      <c r="CG471" s="3"/>
    </row>
    <row r="472" spans="79:85" ht="12.75">
      <c r="CA472" s="3"/>
      <c r="CB472" s="3"/>
      <c r="CC472" s="3"/>
      <c r="CD472" s="3"/>
      <c r="CE472" s="3"/>
      <c r="CF472" s="3"/>
      <c r="CG472" s="3"/>
    </row>
    <row r="473" spans="79:85" ht="12.75">
      <c r="CA473" s="3"/>
      <c r="CB473" s="3"/>
      <c r="CC473" s="3"/>
      <c r="CD473" s="3"/>
      <c r="CE473" s="3"/>
      <c r="CF473" s="3"/>
      <c r="CG473" s="3"/>
    </row>
    <row r="474" spans="79:85" ht="12.75">
      <c r="CA474" s="3"/>
      <c r="CB474" s="3"/>
      <c r="CC474" s="3"/>
      <c r="CD474" s="3"/>
      <c r="CE474" s="3"/>
      <c r="CF474" s="3"/>
      <c r="CG474" s="3"/>
    </row>
    <row r="475" spans="79:85" ht="12.75">
      <c r="CA475" s="3"/>
      <c r="CB475" s="3"/>
      <c r="CC475" s="3"/>
      <c r="CD475" s="3"/>
      <c r="CE475" s="3"/>
      <c r="CF475" s="3"/>
      <c r="CG475" s="3"/>
    </row>
    <row r="476" spans="79:85" ht="12.75">
      <c r="CA476" s="3"/>
      <c r="CB476" s="3"/>
      <c r="CC476" s="3"/>
      <c r="CD476" s="3"/>
      <c r="CE476" s="3"/>
      <c r="CF476" s="3"/>
      <c r="CG476" s="3"/>
    </row>
    <row r="477" spans="79:85" ht="12.75">
      <c r="CA477" s="3"/>
      <c r="CB477" s="3"/>
      <c r="CC477" s="3"/>
      <c r="CD477" s="3"/>
      <c r="CE477" s="3"/>
      <c r="CF477" s="3"/>
      <c r="CG477" s="3"/>
    </row>
    <row r="478" spans="79:85" ht="12.75">
      <c r="CA478" s="3"/>
      <c r="CB478" s="3"/>
      <c r="CC478" s="3"/>
      <c r="CD478" s="3"/>
      <c r="CE478" s="3"/>
      <c r="CF478" s="3"/>
      <c r="CG478" s="3"/>
    </row>
    <row r="479" spans="79:85" ht="12.75">
      <c r="CA479" s="3"/>
      <c r="CB479" s="3"/>
      <c r="CC479" s="3"/>
      <c r="CD479" s="3"/>
      <c r="CE479" s="3"/>
      <c r="CF479" s="3"/>
      <c r="CG479" s="3"/>
    </row>
    <row r="480" spans="79:85" ht="12.75">
      <c r="CA480" s="3"/>
      <c r="CB480" s="3"/>
      <c r="CC480" s="3"/>
      <c r="CD480" s="3"/>
      <c r="CE480" s="3"/>
      <c r="CF480" s="3"/>
      <c r="CG480" s="3"/>
    </row>
    <row r="481" spans="79:85" ht="12.75">
      <c r="CA481" s="3"/>
      <c r="CB481" s="3"/>
      <c r="CC481" s="3"/>
      <c r="CD481" s="3"/>
      <c r="CE481" s="3"/>
      <c r="CF481" s="3"/>
      <c r="CG481" s="3"/>
    </row>
    <row r="482" spans="79:85" ht="12.75">
      <c r="CA482" s="3"/>
      <c r="CB482" s="3"/>
      <c r="CC482" s="3"/>
      <c r="CD482" s="3"/>
      <c r="CE482" s="3"/>
      <c r="CF482" s="3"/>
      <c r="CG482" s="3"/>
    </row>
    <row r="483" spans="79:85" ht="12.75">
      <c r="CA483" s="3"/>
      <c r="CB483" s="3"/>
      <c r="CC483" s="3"/>
      <c r="CD483" s="3"/>
      <c r="CE483" s="3"/>
      <c r="CF483" s="3"/>
      <c r="CG483" s="3"/>
    </row>
    <row r="484" spans="79:85" ht="12.75">
      <c r="CA484" s="3"/>
      <c r="CB484" s="3"/>
      <c r="CC484" s="3"/>
      <c r="CD484" s="3"/>
      <c r="CE484" s="3"/>
      <c r="CF484" s="3"/>
      <c r="CG484" s="3"/>
    </row>
    <row r="485" spans="79:85" ht="12.75">
      <c r="CA485" s="3"/>
      <c r="CB485" s="3"/>
      <c r="CC485" s="3"/>
      <c r="CD485" s="3"/>
      <c r="CE485" s="3"/>
      <c r="CF485" s="3"/>
      <c r="CG485" s="3"/>
    </row>
    <row r="486" spans="79:85" ht="12.75">
      <c r="CA486" s="3"/>
      <c r="CB486" s="3"/>
      <c r="CC486" s="3"/>
      <c r="CD486" s="3"/>
      <c r="CE486" s="3"/>
      <c r="CF486" s="3"/>
      <c r="CG486" s="3"/>
    </row>
    <row r="487" spans="79:85" ht="12.75">
      <c r="CA487" s="3"/>
      <c r="CB487" s="3"/>
      <c r="CC487" s="3"/>
      <c r="CD487" s="3"/>
      <c r="CE487" s="3"/>
      <c r="CF487" s="3"/>
      <c r="CG487" s="3"/>
    </row>
    <row r="488" spans="79:85" ht="12.75">
      <c r="CA488" s="3"/>
      <c r="CB488" s="3"/>
      <c r="CC488" s="3"/>
      <c r="CD488" s="3"/>
      <c r="CE488" s="3"/>
      <c r="CF488" s="3"/>
      <c r="CG488" s="3"/>
    </row>
    <row r="489" spans="79:85" ht="12.75">
      <c r="CA489" s="3"/>
      <c r="CB489" s="3"/>
      <c r="CC489" s="3"/>
      <c r="CD489" s="3"/>
      <c r="CE489" s="3"/>
      <c r="CF489" s="3"/>
      <c r="CG489" s="3"/>
    </row>
    <row r="490" spans="79:85" ht="12.75">
      <c r="CA490" s="3"/>
      <c r="CB490" s="3"/>
      <c r="CC490" s="3"/>
      <c r="CD490" s="3"/>
      <c r="CE490" s="3"/>
      <c r="CF490" s="3"/>
      <c r="CG490" s="3"/>
    </row>
    <row r="491" spans="79:85" ht="12.75">
      <c r="CA491" s="3"/>
      <c r="CB491" s="3"/>
      <c r="CC491" s="3"/>
      <c r="CD491" s="3"/>
      <c r="CE491" s="3"/>
      <c r="CF491" s="3"/>
      <c r="CG491" s="3"/>
    </row>
    <row r="492" spans="79:85" ht="12.75">
      <c r="CA492" s="3"/>
      <c r="CB492" s="3"/>
      <c r="CC492" s="3"/>
      <c r="CD492" s="3"/>
      <c r="CE492" s="3"/>
      <c r="CF492" s="3"/>
      <c r="CG492" s="3"/>
    </row>
    <row r="493" spans="79:85" ht="12.75">
      <c r="CA493" s="3"/>
      <c r="CB493" s="3"/>
      <c r="CC493" s="3"/>
      <c r="CD493" s="3"/>
      <c r="CE493" s="3"/>
      <c r="CF493" s="3"/>
      <c r="CG493" s="3"/>
    </row>
    <row r="494" spans="79:85" ht="12.75">
      <c r="CA494" s="3"/>
      <c r="CB494" s="3"/>
      <c r="CC494" s="3"/>
      <c r="CD494" s="3"/>
      <c r="CE494" s="3"/>
      <c r="CF494" s="3"/>
      <c r="CG494" s="3"/>
    </row>
    <row r="495" spans="79:85" ht="12.75">
      <c r="CA495" s="3"/>
      <c r="CB495" s="3"/>
      <c r="CC495" s="3"/>
      <c r="CD495" s="3"/>
      <c r="CE495" s="3"/>
      <c r="CF495" s="3"/>
      <c r="CG495" s="3"/>
    </row>
    <row r="496" spans="79:85" ht="12.75">
      <c r="CA496" s="3"/>
      <c r="CB496" s="3"/>
      <c r="CC496" s="3"/>
      <c r="CD496" s="3"/>
      <c r="CE496" s="3"/>
      <c r="CF496" s="3"/>
      <c r="CG496" s="3"/>
    </row>
    <row r="497" spans="79:85" ht="12.75">
      <c r="CA497" s="3"/>
      <c r="CB497" s="3"/>
      <c r="CC497" s="3"/>
      <c r="CD497" s="3"/>
      <c r="CE497" s="3"/>
      <c r="CF497" s="3"/>
      <c r="CG497" s="3"/>
    </row>
    <row r="498" spans="79:85" ht="12.75">
      <c r="CA498" s="3"/>
      <c r="CB498" s="3"/>
      <c r="CC498" s="3"/>
      <c r="CD498" s="3"/>
      <c r="CE498" s="3"/>
      <c r="CF498" s="3"/>
      <c r="CG498" s="3"/>
    </row>
    <row r="499" spans="79:85" ht="12.75">
      <c r="CA499" s="3"/>
      <c r="CB499" s="3"/>
      <c r="CC499" s="3"/>
      <c r="CD499" s="3"/>
      <c r="CE499" s="3"/>
      <c r="CF499" s="3"/>
      <c r="CG499" s="3"/>
    </row>
    <row r="500" spans="79:85" ht="12.75">
      <c r="CA500" s="3"/>
      <c r="CB500" s="3"/>
      <c r="CC500" s="3"/>
      <c r="CD500" s="3"/>
      <c r="CE500" s="3"/>
      <c r="CF500" s="3"/>
      <c r="CG500" s="3"/>
    </row>
    <row r="501" spans="79:85" ht="12.75">
      <c r="CA501" s="3"/>
      <c r="CB501" s="3"/>
      <c r="CC501" s="3"/>
      <c r="CD501" s="3"/>
      <c r="CE501" s="3"/>
      <c r="CF501" s="3"/>
      <c r="CG501" s="3"/>
    </row>
    <row r="502" spans="79:85" ht="12.75">
      <c r="CA502" s="3"/>
      <c r="CB502" s="3"/>
      <c r="CC502" s="3"/>
      <c r="CD502" s="3"/>
      <c r="CE502" s="3"/>
      <c r="CF502" s="3"/>
      <c r="CG502" s="3"/>
    </row>
    <row r="503" spans="79:85" ht="12.75">
      <c r="CA503" s="3"/>
      <c r="CB503" s="3"/>
      <c r="CC503" s="3"/>
      <c r="CD503" s="3"/>
      <c r="CE503" s="3"/>
      <c r="CF503" s="3"/>
      <c r="CG503" s="3"/>
    </row>
    <row r="504" spans="79:85" ht="12.75">
      <c r="CA504" s="3"/>
      <c r="CB504" s="3"/>
      <c r="CC504" s="3"/>
      <c r="CD504" s="3"/>
      <c r="CE504" s="3"/>
      <c r="CF504" s="3"/>
      <c r="CG504" s="3"/>
    </row>
    <row r="505" spans="79:85" ht="12.75">
      <c r="CA505" s="3"/>
      <c r="CB505" s="3"/>
      <c r="CC505" s="3"/>
      <c r="CD505" s="3"/>
      <c r="CE505" s="3"/>
      <c r="CF505" s="3"/>
      <c r="CG505" s="3"/>
    </row>
    <row r="506" spans="79:85" ht="12.75">
      <c r="CA506" s="3"/>
      <c r="CB506" s="3"/>
      <c r="CC506" s="3"/>
      <c r="CD506" s="3"/>
      <c r="CE506" s="3"/>
      <c r="CF506" s="3"/>
      <c r="CG506" s="3"/>
    </row>
    <row r="507" spans="79:85" ht="12.75">
      <c r="CA507" s="3"/>
      <c r="CB507" s="3"/>
      <c r="CC507" s="3"/>
      <c r="CD507" s="3"/>
      <c r="CE507" s="3"/>
      <c r="CF507" s="3"/>
      <c r="CG507" s="3"/>
    </row>
    <row r="508" spans="79:85" ht="12.75">
      <c r="CA508" s="3"/>
      <c r="CB508" s="3"/>
      <c r="CC508" s="3"/>
      <c r="CD508" s="3"/>
      <c r="CE508" s="3"/>
      <c r="CF508" s="3"/>
      <c r="CG508" s="3"/>
    </row>
    <row r="509" spans="79:85" ht="12.75">
      <c r="CA509" s="3"/>
      <c r="CB509" s="3"/>
      <c r="CC509" s="3"/>
      <c r="CD509" s="3"/>
      <c r="CE509" s="3"/>
      <c r="CF509" s="3"/>
      <c r="CG509" s="3"/>
    </row>
    <row r="510" spans="79:85" ht="12.75">
      <c r="CA510" s="3"/>
      <c r="CB510" s="3"/>
      <c r="CC510" s="3"/>
      <c r="CD510" s="3"/>
      <c r="CE510" s="3"/>
      <c r="CF510" s="3"/>
      <c r="CG510" s="3"/>
    </row>
    <row r="511" spans="79:85" ht="12.75">
      <c r="CA511" s="3"/>
      <c r="CB511" s="3"/>
      <c r="CC511" s="3"/>
      <c r="CD511" s="3"/>
      <c r="CE511" s="3"/>
      <c r="CF511" s="3"/>
      <c r="CG511" s="3"/>
    </row>
    <row r="512" spans="79:85" ht="12.75">
      <c r="CA512" s="3"/>
      <c r="CB512" s="3"/>
      <c r="CC512" s="3"/>
      <c r="CD512" s="3"/>
      <c r="CE512" s="3"/>
      <c r="CF512" s="3"/>
      <c r="CG512" s="3"/>
    </row>
    <row r="513" spans="79:85" ht="12.75">
      <c r="CA513" s="3"/>
      <c r="CB513" s="3"/>
      <c r="CC513" s="3"/>
      <c r="CD513" s="3"/>
      <c r="CE513" s="3"/>
      <c r="CF513" s="3"/>
      <c r="CG513" s="3"/>
    </row>
    <row r="514" spans="79:85" ht="12.75">
      <c r="CA514" s="3"/>
      <c r="CB514" s="3"/>
      <c r="CC514" s="3"/>
      <c r="CD514" s="3"/>
      <c r="CE514" s="3"/>
      <c r="CF514" s="3"/>
      <c r="CG514" s="3"/>
    </row>
    <row r="515" spans="79:85" ht="12.75">
      <c r="CA515" s="3"/>
      <c r="CB515" s="3"/>
      <c r="CC515" s="3"/>
      <c r="CD515" s="3"/>
      <c r="CE515" s="3"/>
      <c r="CF515" s="3"/>
      <c r="CG515" s="3"/>
    </row>
    <row r="516" spans="79:85" ht="12.75">
      <c r="CA516" s="3"/>
      <c r="CB516" s="3"/>
      <c r="CC516" s="3"/>
      <c r="CD516" s="3"/>
      <c r="CE516" s="3"/>
      <c r="CF516" s="3"/>
      <c r="CG516" s="3"/>
    </row>
    <row r="517" spans="79:85" ht="12.75">
      <c r="CA517" s="3"/>
      <c r="CB517" s="3"/>
      <c r="CC517" s="3"/>
      <c r="CD517" s="3"/>
      <c r="CE517" s="3"/>
      <c r="CF517" s="3"/>
      <c r="CG517" s="3"/>
    </row>
    <row r="518" spans="79:85" ht="12.75">
      <c r="CA518" s="3"/>
      <c r="CB518" s="3"/>
      <c r="CC518" s="3"/>
      <c r="CD518" s="3"/>
      <c r="CE518" s="3"/>
      <c r="CF518" s="3"/>
      <c r="CG518" s="3"/>
    </row>
    <row r="519" spans="79:85" ht="12.75">
      <c r="CA519" s="3"/>
      <c r="CB519" s="3"/>
      <c r="CC519" s="3"/>
      <c r="CD519" s="3"/>
      <c r="CE519" s="3"/>
      <c r="CF519" s="3"/>
      <c r="CG519" s="3"/>
    </row>
    <row r="520" spans="79:85" ht="12.75">
      <c r="CA520" s="3"/>
      <c r="CB520" s="3"/>
      <c r="CC520" s="3"/>
      <c r="CD520" s="3"/>
      <c r="CE520" s="3"/>
      <c r="CF520" s="3"/>
      <c r="CG520" s="3"/>
    </row>
    <row r="521" spans="79:85" ht="12.75">
      <c r="CA521" s="3"/>
      <c r="CB521" s="3"/>
      <c r="CC521" s="3"/>
      <c r="CD521" s="3"/>
      <c r="CE521" s="3"/>
      <c r="CF521" s="3"/>
      <c r="CG521" s="3"/>
    </row>
    <row r="522" spans="79:85" ht="12.75">
      <c r="CA522" s="3"/>
      <c r="CB522" s="3"/>
      <c r="CC522" s="3"/>
      <c r="CD522" s="3"/>
      <c r="CE522" s="3"/>
      <c r="CF522" s="3"/>
      <c r="CG522" s="3"/>
    </row>
    <row r="523" spans="79:85" ht="12.75">
      <c r="CA523" s="3"/>
      <c r="CB523" s="3"/>
      <c r="CC523" s="3"/>
      <c r="CD523" s="3"/>
      <c r="CE523" s="3"/>
      <c r="CF523" s="3"/>
      <c r="CG523" s="3"/>
    </row>
    <row r="524" spans="79:85" ht="12.75">
      <c r="CA524" s="3"/>
      <c r="CB524" s="3"/>
      <c r="CC524" s="3"/>
      <c r="CD524" s="3"/>
      <c r="CE524" s="3"/>
      <c r="CF524" s="3"/>
      <c r="CG524" s="3"/>
    </row>
    <row r="525" spans="79:85" ht="12.75">
      <c r="CA525" s="3"/>
      <c r="CB525" s="3"/>
      <c r="CC525" s="3"/>
      <c r="CD525" s="3"/>
      <c r="CE525" s="3"/>
      <c r="CF525" s="3"/>
      <c r="CG525" s="3"/>
    </row>
    <row r="526" spans="79:85" ht="12.75">
      <c r="CA526" s="3"/>
      <c r="CB526" s="3"/>
      <c r="CC526" s="3"/>
      <c r="CD526" s="3"/>
      <c r="CE526" s="3"/>
      <c r="CF526" s="3"/>
      <c r="CG526" s="3"/>
    </row>
    <row r="527" spans="79:85" ht="12.75">
      <c r="CA527" s="3"/>
      <c r="CB527" s="3"/>
      <c r="CC527" s="3"/>
      <c r="CD527" s="3"/>
      <c r="CE527" s="3"/>
      <c r="CF527" s="3"/>
      <c r="CG527" s="3"/>
    </row>
    <row r="528" spans="79:85" ht="12.75">
      <c r="CA528" s="3"/>
      <c r="CB528" s="3"/>
      <c r="CC528" s="3"/>
      <c r="CD528" s="3"/>
      <c r="CE528" s="3"/>
      <c r="CF528" s="3"/>
      <c r="CG528" s="3"/>
    </row>
    <row r="529" spans="79:85" ht="12.75">
      <c r="CA529" s="3"/>
      <c r="CB529" s="3"/>
      <c r="CC529" s="3"/>
      <c r="CD529" s="3"/>
      <c r="CE529" s="3"/>
      <c r="CF529" s="3"/>
      <c r="CG529" s="3"/>
    </row>
    <row r="530" spans="79:85" ht="12.75">
      <c r="CA530" s="3"/>
      <c r="CB530" s="3"/>
      <c r="CC530" s="3"/>
      <c r="CD530" s="3"/>
      <c r="CE530" s="3"/>
      <c r="CF530" s="3"/>
      <c r="CG530" s="3"/>
    </row>
    <row r="531" spans="79:85" ht="12.75">
      <c r="CA531" s="3"/>
      <c r="CB531" s="3"/>
      <c r="CC531" s="3"/>
      <c r="CD531" s="3"/>
      <c r="CE531" s="3"/>
      <c r="CF531" s="3"/>
      <c r="CG531" s="3"/>
    </row>
    <row r="532" spans="79:85" ht="12.75">
      <c r="CA532" s="3"/>
      <c r="CB532" s="3"/>
      <c r="CC532" s="3"/>
      <c r="CD532" s="3"/>
      <c r="CE532" s="3"/>
      <c r="CF532" s="3"/>
      <c r="CG532" s="3"/>
    </row>
    <row r="533" spans="79:85" ht="12.75">
      <c r="CA533" s="3"/>
      <c r="CB533" s="3"/>
      <c r="CC533" s="3"/>
      <c r="CD533" s="3"/>
      <c r="CE533" s="3"/>
      <c r="CF533" s="3"/>
      <c r="CG533" s="3"/>
    </row>
    <row r="534" spans="79:85" ht="12.75">
      <c r="CA534" s="3"/>
      <c r="CB534" s="3"/>
      <c r="CC534" s="3"/>
      <c r="CD534" s="3"/>
      <c r="CE534" s="3"/>
      <c r="CF534" s="3"/>
      <c r="CG534" s="3"/>
    </row>
    <row r="535" spans="79:85" ht="12.75">
      <c r="CA535" s="3"/>
      <c r="CB535" s="3"/>
      <c r="CC535" s="3"/>
      <c r="CD535" s="3"/>
      <c r="CE535" s="3"/>
      <c r="CF535" s="3"/>
      <c r="CG535" s="3"/>
    </row>
    <row r="536" spans="79:85" ht="12.75">
      <c r="CA536" s="3"/>
      <c r="CB536" s="3"/>
      <c r="CC536" s="3"/>
      <c r="CD536" s="3"/>
      <c r="CE536" s="3"/>
      <c r="CF536" s="3"/>
      <c r="CG536" s="3"/>
    </row>
    <row r="537" spans="79:85" ht="12.75">
      <c r="CA537" s="3"/>
      <c r="CB537" s="3"/>
      <c r="CC537" s="3"/>
      <c r="CD537" s="3"/>
      <c r="CE537" s="3"/>
      <c r="CF537" s="3"/>
      <c r="CG537" s="3"/>
    </row>
    <row r="538" spans="79:85" ht="12.75">
      <c r="CA538" s="3"/>
      <c r="CB538" s="3"/>
      <c r="CC538" s="3"/>
      <c r="CD538" s="3"/>
      <c r="CE538" s="3"/>
      <c r="CF538" s="3"/>
      <c r="CG538" s="3"/>
    </row>
    <row r="539" spans="79:85" ht="12.75">
      <c r="CA539" s="3"/>
      <c r="CB539" s="3"/>
      <c r="CC539" s="3"/>
      <c r="CD539" s="3"/>
      <c r="CE539" s="3"/>
      <c r="CF539" s="3"/>
      <c r="CG539" s="3"/>
    </row>
    <row r="540" spans="79:85" ht="12.75">
      <c r="CA540" s="3"/>
      <c r="CB540" s="3"/>
      <c r="CC540" s="3"/>
      <c r="CD540" s="3"/>
      <c r="CE540" s="3"/>
      <c r="CF540" s="3"/>
      <c r="CG540" s="3"/>
    </row>
    <row r="541" spans="79:85" ht="12.75">
      <c r="CA541" s="3"/>
      <c r="CB541" s="3"/>
      <c r="CC541" s="3"/>
      <c r="CD541" s="3"/>
      <c r="CE541" s="3"/>
      <c r="CF541" s="3"/>
      <c r="CG541" s="3"/>
    </row>
    <row r="542" spans="79:85" ht="12.75">
      <c r="CA542" s="3"/>
      <c r="CB542" s="3"/>
      <c r="CC542" s="3"/>
      <c r="CD542" s="3"/>
      <c r="CE542" s="3"/>
      <c r="CF542" s="3"/>
      <c r="CG542" s="3"/>
    </row>
    <row r="543" spans="79:85" ht="12.75">
      <c r="CA543" s="3"/>
      <c r="CB543" s="3"/>
      <c r="CC543" s="3"/>
      <c r="CD543" s="3"/>
      <c r="CE543" s="3"/>
      <c r="CF543" s="3"/>
      <c r="CG543" s="3"/>
    </row>
    <row r="544" spans="79:85" ht="12.75">
      <c r="CA544" s="3"/>
      <c r="CB544" s="3"/>
      <c r="CC544" s="3"/>
      <c r="CD544" s="3"/>
      <c r="CE544" s="3"/>
      <c r="CF544" s="3"/>
      <c r="CG544" s="3"/>
    </row>
    <row r="545" spans="79:85" ht="12.75">
      <c r="CA545" s="3"/>
      <c r="CB545" s="3"/>
      <c r="CC545" s="3"/>
      <c r="CD545" s="3"/>
      <c r="CE545" s="3"/>
      <c r="CF545" s="3"/>
      <c r="CG545" s="3"/>
    </row>
    <row r="546" spans="79:85" ht="12.75">
      <c r="CA546" s="3"/>
      <c r="CB546" s="3"/>
      <c r="CC546" s="3"/>
      <c r="CD546" s="3"/>
      <c r="CE546" s="3"/>
      <c r="CF546" s="3"/>
      <c r="CG546" s="3"/>
    </row>
    <row r="547" spans="79:85" ht="12.75">
      <c r="CA547" s="3"/>
      <c r="CB547" s="3"/>
      <c r="CC547" s="3"/>
      <c r="CD547" s="3"/>
      <c r="CE547" s="3"/>
      <c r="CF547" s="3"/>
      <c r="CG547" s="3"/>
    </row>
    <row r="548" spans="79:85" ht="12.75">
      <c r="CA548" s="3"/>
      <c r="CB548" s="3"/>
      <c r="CC548" s="3"/>
      <c r="CD548" s="3"/>
      <c r="CE548" s="3"/>
      <c r="CF548" s="3"/>
      <c r="CG548" s="3"/>
    </row>
    <row r="549" spans="79:85" ht="12.75">
      <c r="CA549" s="3"/>
      <c r="CB549" s="3"/>
      <c r="CC549" s="3"/>
      <c r="CD549" s="3"/>
      <c r="CE549" s="3"/>
      <c r="CF549" s="3"/>
      <c r="CG549" s="3"/>
    </row>
    <row r="550" spans="79:85" ht="12.75">
      <c r="CA550" s="3"/>
      <c r="CB550" s="3"/>
      <c r="CC550" s="3"/>
      <c r="CD550" s="3"/>
      <c r="CE550" s="3"/>
      <c r="CF550" s="3"/>
      <c r="CG550" s="3"/>
    </row>
    <row r="551" spans="79:85" ht="12.75">
      <c r="CA551" s="3"/>
      <c r="CB551" s="3"/>
      <c r="CC551" s="3"/>
      <c r="CD551" s="3"/>
      <c r="CE551" s="3"/>
      <c r="CF551" s="3"/>
      <c r="CG551" s="3"/>
    </row>
    <row r="552" spans="79:85" ht="12.75">
      <c r="CA552" s="3"/>
      <c r="CB552" s="3"/>
      <c r="CC552" s="3"/>
      <c r="CD552" s="3"/>
      <c r="CE552" s="3"/>
      <c r="CF552" s="3"/>
      <c r="CG552" s="3"/>
    </row>
    <row r="553" spans="79:85" ht="12.75">
      <c r="CA553" s="3"/>
      <c r="CB553" s="3"/>
      <c r="CC553" s="3"/>
      <c r="CD553" s="3"/>
      <c r="CE553" s="3"/>
      <c r="CF553" s="3"/>
      <c r="CG553" s="3"/>
    </row>
    <row r="554" spans="79:85" ht="12.75">
      <c r="CA554" s="3"/>
      <c r="CB554" s="3"/>
      <c r="CC554" s="3"/>
      <c r="CD554" s="3"/>
      <c r="CE554" s="3"/>
      <c r="CF554" s="3"/>
      <c r="CG554" s="3"/>
    </row>
    <row r="555" spans="79:85" ht="12.75">
      <c r="CA555" s="3"/>
      <c r="CB555" s="3"/>
      <c r="CC555" s="3"/>
      <c r="CD555" s="3"/>
      <c r="CE555" s="3"/>
      <c r="CF555" s="3"/>
      <c r="CG555" s="3"/>
    </row>
    <row r="556" spans="79:85" ht="12.75">
      <c r="CA556" s="3"/>
      <c r="CB556" s="3"/>
      <c r="CC556" s="3"/>
      <c r="CD556" s="3"/>
      <c r="CE556" s="3"/>
      <c r="CF556" s="3"/>
      <c r="CG556" s="3"/>
    </row>
    <row r="557" spans="79:85" ht="12.75">
      <c r="CA557" s="3"/>
      <c r="CB557" s="3"/>
      <c r="CC557" s="3"/>
      <c r="CD557" s="3"/>
      <c r="CE557" s="3"/>
      <c r="CF557" s="3"/>
      <c r="CG557" s="3"/>
    </row>
    <row r="558" spans="79:85" ht="12.75">
      <c r="CA558" s="3"/>
      <c r="CB558" s="3"/>
      <c r="CC558" s="3"/>
      <c r="CD558" s="3"/>
      <c r="CE558" s="3"/>
      <c r="CF558" s="3"/>
      <c r="CG558" s="3"/>
    </row>
    <row r="559" spans="79:85" ht="12.75">
      <c r="CA559" s="3"/>
      <c r="CB559" s="3"/>
      <c r="CC559" s="3"/>
      <c r="CD559" s="3"/>
      <c r="CE559" s="3"/>
      <c r="CF559" s="3"/>
      <c r="CG559" s="3"/>
    </row>
    <row r="560" spans="79:85" ht="12.75">
      <c r="CA560" s="3"/>
      <c r="CB560" s="3"/>
      <c r="CC560" s="3"/>
      <c r="CD560" s="3"/>
      <c r="CE560" s="3"/>
      <c r="CF560" s="3"/>
      <c r="CG560" s="3"/>
    </row>
    <row r="561" spans="79:85" ht="12.75">
      <c r="CA561" s="3"/>
      <c r="CB561" s="3"/>
      <c r="CC561" s="3"/>
      <c r="CD561" s="3"/>
      <c r="CE561" s="3"/>
      <c r="CF561" s="3"/>
      <c r="CG561" s="3"/>
    </row>
    <row r="562" spans="79:85" ht="12.75">
      <c r="CA562" s="3"/>
      <c r="CB562" s="3"/>
      <c r="CC562" s="3"/>
      <c r="CD562" s="3"/>
      <c r="CE562" s="3"/>
      <c r="CF562" s="3"/>
      <c r="CG562" s="3"/>
    </row>
    <row r="563" spans="79:85" ht="12.75">
      <c r="CA563" s="3"/>
      <c r="CB563" s="3"/>
      <c r="CC563" s="3"/>
      <c r="CD563" s="3"/>
      <c r="CE563" s="3"/>
      <c r="CF563" s="3"/>
      <c r="CG563" s="3"/>
    </row>
    <row r="564" spans="79:85" ht="12.75">
      <c r="CA564" s="3"/>
      <c r="CB564" s="3"/>
      <c r="CC564" s="3"/>
      <c r="CD564" s="3"/>
      <c r="CE564" s="3"/>
      <c r="CF564" s="3"/>
      <c r="CG56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Primary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xmacnep</dc:creator>
  <cp:keywords/>
  <dc:description/>
  <cp:lastModifiedBy>Laura Clyne</cp:lastModifiedBy>
  <cp:lastPrinted>2008-07-20T23:29:03Z</cp:lastPrinted>
  <dcterms:created xsi:type="dcterms:W3CDTF">2008-02-11T22:51:21Z</dcterms:created>
  <dcterms:modified xsi:type="dcterms:W3CDTF">2010-12-15T04:24:06Z</dcterms:modified>
  <cp:category/>
  <cp:version/>
  <cp:contentType/>
  <cp:contentStatus/>
</cp:coreProperties>
</file>